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SMantakoun\Downloads\"/>
    </mc:Choice>
  </mc:AlternateContent>
  <xr:revisionPtr revIDLastSave="0" documentId="8_{95D87BAA-8C1B-4DDA-821B-D0C2CFA23419}" xr6:coauthVersionLast="47" xr6:coauthVersionMax="47" xr10:uidLastSave="{00000000-0000-0000-0000-000000000000}"/>
  <bookViews>
    <workbookView xWindow="4380" yWindow="1350" windowWidth="21600" windowHeight="11235" tabRatio="946" xr2:uid="{00000000-000D-0000-FFFF-FFFF00000000}"/>
  </bookViews>
  <sheets>
    <sheet name="Expenditure &amp; Subsidy - Summary" sheetId="1" r:id="rId1"/>
    <sheet name="Expenditure &amp; Subsidy " sheetId="2" r:id="rId2"/>
    <sheet name="Voted Expenditure &amp; Subsidy " sheetId="6" r:id="rId3"/>
    <sheet name="Expenditure &amp; Subsidy-Summaries" sheetId="11" r:id="rId4"/>
    <sheet name="Exp &amp; Subsidy by Library " sheetId="12" r:id="rId5"/>
    <sheet name="Exp on Library Material " sheetId="88" r:id="rId6"/>
    <sheet name="Circulation" sheetId="15" r:id="rId7"/>
    <sheet name="Circulation by Format " sheetId="16" r:id="rId8"/>
    <sheet name="Circulation by Books Category " sheetId="18" r:id="rId9"/>
    <sheet name="Circulation of Non-Book " sheetId="20" r:id="rId10"/>
    <sheet name="Circ-Separate Collections " sheetId="81" r:id="rId11"/>
    <sheet name="Circulation by Council" sheetId="100" r:id="rId12"/>
    <sheet name="Total Stock " sheetId="26" r:id="rId13"/>
    <sheet name="Total Bookstock " sheetId="28" r:id="rId14"/>
    <sheet name="Total Non-Book" sheetId="30" r:id="rId15"/>
    <sheet name="Total Serials " sheetId="34" r:id="rId16"/>
    <sheet name="Separate Collections " sheetId="36" r:id="rId17"/>
    <sheet name="Acquisitions &amp; Discards" sheetId="38" r:id="rId18"/>
    <sheet name="Registered Members " sheetId="40" r:id="rId19"/>
    <sheet name="Non-Resident &amp; Resident Members" sheetId="101" r:id="rId20"/>
    <sheet name="Service Pts &amp; Hours Open " sheetId="42" r:id="rId21"/>
    <sheet name="Staff " sheetId="44" r:id="rId22"/>
    <sheet name="Regional &amp; Joint Lib Services" sheetId="46" r:id="rId23"/>
    <sheet name="Summary of Comparative Stats" sheetId="49" r:id="rId24"/>
    <sheet name="Population" sheetId="51" r:id="rId25"/>
    <sheet name="Total Expenditure" sheetId="52" r:id="rId26"/>
    <sheet name="Expenditure per capita" sheetId="53" r:id="rId27"/>
    <sheet name="Exp on Salaries per capita" sheetId="54" r:id="rId28"/>
    <sheet name="Exp on Lib Mat per capita" sheetId="55" r:id="rId29"/>
    <sheet name="Library Material " sheetId="56" r:id="rId30"/>
    <sheet name="Library Material per capita" sheetId="57" r:id="rId31"/>
    <sheet name="Average Cost of Lib Mat" sheetId="58" r:id="rId32"/>
    <sheet name="Age of Lib Material" sheetId="59" r:id="rId33"/>
    <sheet name="Adult Fiction" sheetId="60" r:id="rId34"/>
    <sheet name="Adult Periodical Titles" sheetId="61" r:id="rId35"/>
    <sheet name="Acquisitions" sheetId="62" r:id="rId36"/>
    <sheet name="Acquisitions per capita" sheetId="63" r:id="rId37"/>
    <sheet name="Discards as % of Acquisitions" sheetId="64" r:id="rId38"/>
    <sheet name="Discards as % of Total Stock" sheetId="65" r:id="rId39"/>
    <sheet name="Circulation of Lib Material" sheetId="66" r:id="rId40"/>
    <sheet name="Circulation per capita" sheetId="67" r:id="rId41"/>
    <sheet name="Turnover of Stock" sheetId="68" r:id="rId42"/>
    <sheet name="Circulation per Staff Member" sheetId="69" r:id="rId43"/>
    <sheet name="Total Staff" sheetId="70" r:id="rId44"/>
    <sheet name="Population per Staff Member" sheetId="71" r:id="rId45"/>
    <sheet name="Total Qualified Staff" sheetId="96" r:id="rId46"/>
    <sheet name="Population per Qualified Staff" sheetId="73" r:id="rId47"/>
    <sheet name="Document Delivery" sheetId="74" r:id="rId48"/>
    <sheet name="Library Visits" sheetId="76" r:id="rId49"/>
    <sheet name="Internet Public Access " sheetId="78" r:id="rId50"/>
    <sheet name="Info &amp; Customer Requests " sheetId="84" r:id="rId51"/>
    <sheet name="Library Programs " sheetId="97" r:id="rId52"/>
    <sheet name="Online Library Programs " sheetId="104" r:id="rId53"/>
    <sheet name="Lib Program Audience " sheetId="106" r:id="rId54"/>
    <sheet name="Lib Program Types &amp; Attendance" sheetId="110" r:id="rId55"/>
    <sheet name="Website Visits" sheetId="99" r:id="rId56"/>
    <sheet name="Digitised Collections" sheetId="102" r:id="rId57"/>
  </sheets>
  <definedNames>
    <definedName name="_xlnm.Print_Area" localSheetId="31">'Average Cost of Lib Mat'!$A$1:$F$54</definedName>
    <definedName name="_xlnm.Print_Area" localSheetId="6">Circulation!$A$1:$F$50</definedName>
    <definedName name="_xlnm.Print_Area" localSheetId="8">'Circulation by Books Category '!$A$1:$J$50</definedName>
    <definedName name="_xlnm.Print_Area" localSheetId="11">'Circulation by Council'!$A$1:$N$49</definedName>
    <definedName name="_xlnm.Print_Area" localSheetId="7">'Circulation by Format '!$A$1:$E$50</definedName>
    <definedName name="_xlnm.Print_Area" localSheetId="9">'Circulation of Non-Book '!$A$1:$F$50</definedName>
    <definedName name="_xlnm.Print_Area" localSheetId="4">'Exp &amp; Subsidy by Library '!$A$1:$G$53</definedName>
    <definedName name="_xlnm.Print_Area" localSheetId="28">'Exp on Lib Mat per capita'!$A$1:$F$53</definedName>
    <definedName name="_xlnm.Print_Area" localSheetId="5">'Exp on Library Material '!$A$1:$H$50</definedName>
    <definedName name="_xlnm.Print_Area" localSheetId="27">'Exp on Salaries per capita'!$A$1:$F$52</definedName>
    <definedName name="_xlnm.Print_Area" localSheetId="1">'Expenditure &amp; Subsidy '!$A$1:$J$57</definedName>
    <definedName name="_xlnm.Print_Area" localSheetId="3">'Expenditure &amp; Subsidy-Summaries'!$A$1:$G$46</definedName>
    <definedName name="_xlnm.Print_Area" localSheetId="49">'Internet Public Access '!$A$1:$E$51</definedName>
    <definedName name="_xlnm.Print_Area" localSheetId="19">'Non-Resident &amp; Resident Members'!$A$1:$K$51</definedName>
    <definedName name="_xlnm.Print_Area" localSheetId="24">Population!$A$1:$G$54</definedName>
    <definedName name="_xlnm.Print_Area" localSheetId="45">'Total Qualified Staff'!$A$1:$G$55</definedName>
    <definedName name="_xlnm.Print_Area" localSheetId="2">'Voted Expenditure &amp; Subsidy '!$A$1:$H$55</definedName>
    <definedName name="_xlnm.Print_Titles" localSheetId="40">'Circulation per capita'!$1:$1</definedName>
    <definedName name="_xlnm.Print_Titles" localSheetId="37">'Discards as % of Acquisitions'!$1:$1</definedName>
    <definedName name="_xlnm.Print_Titles" localSheetId="5">'Exp on Library Material '!$1:$1</definedName>
    <definedName name="_xlnm.Print_Titles" localSheetId="27">'Exp on Salaries per capita'!$1:$1</definedName>
    <definedName name="_xlnm.Print_Titles" localSheetId="0">'Expenditure &amp; Subsidy - Summary'!$1:$1</definedName>
    <definedName name="_xlnm.Print_Titles" localSheetId="2">'Voted Expenditure &amp; Subsidy 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00" l="1"/>
  <c r="C132" i="100"/>
  <c r="C134" i="100"/>
  <c r="D5" i="100"/>
  <c r="D6" i="100"/>
  <c r="D7" i="100"/>
  <c r="D8" i="100"/>
  <c r="D9" i="100"/>
  <c r="D10" i="100"/>
  <c r="D11" i="100"/>
  <c r="D12" i="100"/>
  <c r="D13" i="100"/>
  <c r="D14" i="100"/>
  <c r="D15" i="100"/>
  <c r="D16" i="100"/>
  <c r="D17" i="100"/>
  <c r="D18" i="100"/>
  <c r="D19" i="100"/>
  <c r="D20" i="100"/>
  <c r="D21" i="100"/>
  <c r="D22" i="100"/>
  <c r="D23" i="100"/>
  <c r="D24" i="100"/>
  <c r="D25" i="100"/>
  <c r="D26" i="100"/>
  <c r="D27" i="100"/>
  <c r="D28" i="100"/>
  <c r="D29" i="100"/>
  <c r="D30" i="100"/>
  <c r="D31" i="100"/>
  <c r="D32" i="100"/>
  <c r="D33" i="100"/>
  <c r="D34" i="100"/>
  <c r="D35" i="100"/>
  <c r="D36" i="100"/>
  <c r="D37" i="100"/>
  <c r="D38" i="100"/>
  <c r="D39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52" i="100"/>
  <c r="D53" i="100"/>
  <c r="D54" i="100"/>
  <c r="D55" i="100"/>
  <c r="D56" i="100"/>
  <c r="D57" i="100"/>
  <c r="D58" i="100"/>
  <c r="D59" i="100"/>
  <c r="D60" i="100"/>
  <c r="D61" i="100"/>
  <c r="D62" i="100"/>
  <c r="D63" i="100"/>
  <c r="D64" i="100"/>
  <c r="D65" i="100"/>
  <c r="D66" i="100"/>
  <c r="D67" i="100"/>
  <c r="D68" i="100"/>
  <c r="D69" i="100"/>
  <c r="D70" i="100"/>
  <c r="D71" i="100"/>
  <c r="D72" i="100"/>
  <c r="D73" i="100"/>
  <c r="D74" i="100"/>
  <c r="D75" i="100"/>
  <c r="D76" i="100"/>
  <c r="D77" i="100"/>
  <c r="D78" i="100"/>
  <c r="D79" i="100"/>
  <c r="D80" i="100"/>
  <c r="D81" i="100"/>
  <c r="D82" i="100"/>
  <c r="D83" i="100"/>
  <c r="D84" i="100"/>
  <c r="D85" i="100"/>
  <c r="D86" i="100"/>
  <c r="D87" i="100"/>
  <c r="D88" i="100"/>
  <c r="D89" i="100"/>
  <c r="D90" i="100"/>
  <c r="D91" i="100"/>
  <c r="D92" i="100"/>
  <c r="D93" i="100"/>
  <c r="D94" i="100"/>
  <c r="D95" i="100"/>
  <c r="D96" i="100"/>
  <c r="D97" i="100"/>
  <c r="D98" i="100"/>
  <c r="D99" i="100"/>
  <c r="D100" i="100"/>
  <c r="D101" i="100"/>
  <c r="D102" i="100"/>
  <c r="D103" i="100"/>
  <c r="D104" i="100"/>
  <c r="D105" i="100"/>
  <c r="D106" i="100"/>
  <c r="D107" i="100"/>
  <c r="D108" i="100"/>
  <c r="D109" i="100"/>
  <c r="D110" i="100"/>
  <c r="D111" i="100"/>
  <c r="D112" i="100"/>
  <c r="D113" i="100"/>
  <c r="D114" i="100"/>
  <c r="D115" i="100"/>
  <c r="D116" i="100"/>
  <c r="D117" i="100"/>
  <c r="D118" i="100"/>
  <c r="D119" i="100"/>
  <c r="D120" i="100"/>
  <c r="D121" i="100"/>
  <c r="D122" i="100"/>
  <c r="D123" i="100"/>
  <c r="D124" i="100"/>
  <c r="D125" i="100"/>
  <c r="D126" i="100"/>
  <c r="D127" i="100"/>
  <c r="D128" i="100"/>
  <c r="D129" i="100"/>
  <c r="D130" i="100"/>
  <c r="D4" i="100"/>
  <c r="B133" i="100"/>
  <c r="B132" i="100"/>
  <c r="B134" i="100"/>
  <c r="M89" i="88"/>
  <c r="N89" i="88"/>
  <c r="O89" i="88"/>
  <c r="P89" i="88"/>
  <c r="Q89" i="88"/>
  <c r="L89" i="88"/>
  <c r="P84" i="88"/>
  <c r="L84" i="88"/>
  <c r="M84" i="88"/>
  <c r="N84" i="88"/>
  <c r="O84" i="88"/>
  <c r="Q84" i="88"/>
  <c r="L76" i="88"/>
  <c r="M63" i="88"/>
  <c r="N63" i="88"/>
  <c r="O63" i="88"/>
  <c r="P63" i="88"/>
  <c r="Q63" i="88"/>
  <c r="L63" i="88"/>
  <c r="M58" i="88"/>
  <c r="N58" i="88"/>
  <c r="O58" i="88"/>
  <c r="P58" i="88"/>
  <c r="Q58" i="88"/>
  <c r="L58" i="88"/>
  <c r="L51" i="88"/>
  <c r="M43" i="88"/>
  <c r="N43" i="88"/>
  <c r="O43" i="88"/>
  <c r="P43" i="88"/>
  <c r="Q43" i="88"/>
  <c r="L43" i="88"/>
  <c r="M37" i="88"/>
  <c r="N37" i="88"/>
  <c r="O37" i="88"/>
  <c r="P37" i="88"/>
  <c r="Q37" i="88"/>
  <c r="L37" i="88"/>
  <c r="M31" i="88"/>
  <c r="N31" i="88"/>
  <c r="O31" i="88"/>
  <c r="P31" i="88"/>
  <c r="Q31" i="88"/>
  <c r="M26" i="88"/>
  <c r="N26" i="88"/>
  <c r="O26" i="88"/>
  <c r="P26" i="88"/>
  <c r="Q26" i="88"/>
  <c r="M18" i="88"/>
  <c r="N18" i="88"/>
  <c r="O18" i="88"/>
  <c r="P18" i="88"/>
  <c r="Q18" i="88"/>
  <c r="M8" i="88"/>
  <c r="N8" i="88"/>
  <c r="O8" i="88"/>
  <c r="P8" i="88"/>
  <c r="Q8" i="88"/>
  <c r="L31" i="88"/>
  <c r="L26" i="88"/>
  <c r="L18" i="88"/>
  <c r="L8" i="88"/>
  <c r="M76" i="88"/>
  <c r="N76" i="88"/>
  <c r="O76" i="88"/>
  <c r="P76" i="88"/>
  <c r="Q76" i="88"/>
  <c r="M83" i="78"/>
  <c r="P94" i="78"/>
  <c r="P85" i="78"/>
  <c r="R84" i="88" l="1"/>
  <c r="R89" i="88"/>
  <c r="J76" i="78"/>
  <c r="M63" i="78"/>
  <c r="R76" i="88"/>
  <c r="S33" i="78" l="1"/>
  <c r="M40" i="78"/>
  <c r="M35" i="78"/>
  <c r="M20" i="78"/>
  <c r="J17" i="78" l="1"/>
  <c r="J57" i="78" l="1"/>
  <c r="J95" i="78"/>
  <c r="W79" i="78"/>
  <c r="W88" i="78"/>
  <c r="W69" i="78"/>
  <c r="W58" i="78"/>
  <c r="W53" i="78"/>
  <c r="W46" i="78"/>
  <c r="W36" i="78"/>
  <c r="W21" i="78"/>
  <c r="S13" i="78"/>
  <c r="S43" i="78"/>
  <c r="S53" i="78"/>
  <c r="S59" i="78"/>
  <c r="S80" i="78"/>
  <c r="S66" i="78"/>
  <c r="P49" i="78"/>
  <c r="P43" i="78"/>
  <c r="P33" i="78"/>
  <c r="P26" i="78"/>
  <c r="P22" i="78"/>
  <c r="M49" i="78"/>
  <c r="M93" i="78"/>
  <c r="M97" i="78" l="1"/>
  <c r="V90" i="78"/>
  <c r="M88" i="78"/>
  <c r="J87" i="78"/>
  <c r="J84" i="78"/>
  <c r="S72" i="78"/>
  <c r="M73" i="78"/>
  <c r="S68" i="78"/>
  <c r="P67" i="78"/>
  <c r="M67" i="78"/>
  <c r="P63" i="78"/>
  <c r="M58" i="78"/>
  <c r="M55" i="78"/>
  <c r="J52" i="78"/>
  <c r="S49" i="78"/>
  <c r="S46" i="78"/>
  <c r="M46" i="78"/>
  <c r="J42" i="78"/>
  <c r="P39" i="78"/>
  <c r="S38" i="78"/>
  <c r="J35" i="78"/>
  <c r="M25" i="78"/>
  <c r="J22" i="78"/>
  <c r="S20" i="78"/>
  <c r="M13" i="78"/>
  <c r="W10" i="78"/>
  <c r="M9" i="78"/>
  <c r="J9" i="78"/>
  <c r="J6" i="78"/>
  <c r="S8" i="78" s="1"/>
  <c r="J29" i="78" l="1"/>
  <c r="W90" i="78"/>
  <c r="V93" i="78" s="1"/>
  <c r="L95" i="96" l="1"/>
  <c r="U355" i="78" l="1"/>
  <c r="U356" i="78"/>
  <c r="U357" i="78" l="1"/>
  <c r="O50" i="55" l="1"/>
  <c r="O49" i="55"/>
  <c r="O48" i="55"/>
  <c r="I4" i="55" l="1" a="1"/>
  <c r="I4" i="55" l="1"/>
  <c r="K4" i="55" s="1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9" i="55"/>
  <c r="K22" i="55"/>
  <c r="K23" i="55"/>
  <c r="K24" i="55"/>
  <c r="K25" i="55"/>
  <c r="K26" i="55"/>
  <c r="K27" i="55"/>
  <c r="K28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N4" i="55" l="1" a="1"/>
  <c r="N4" i="55" l="1"/>
  <c r="P5" i="55"/>
  <c r="P6" i="55"/>
  <c r="P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N50" i="55" l="1"/>
  <c r="N49" i="55"/>
  <c r="N48" i="55"/>
  <c r="P4" i="55"/>
  <c r="P49" i="55" l="1"/>
  <c r="P48" i="55"/>
  <c r="Q51" i="88" l="1"/>
  <c r="M51" i="88" l="1"/>
  <c r="N51" i="88"/>
  <c r="O51" i="88"/>
  <c r="P51" i="88"/>
  <c r="R58" i="88" l="1"/>
  <c r="R8" i="88"/>
  <c r="R37" i="88"/>
  <c r="R26" i="88"/>
  <c r="R31" i="88"/>
  <c r="R18" i="88"/>
  <c r="R63" i="88"/>
  <c r="R51" i="88"/>
  <c r="R43" i="8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<sst xmlns="http://schemas.openxmlformats.org/spreadsheetml/2006/main" count="6353" uniqueCount="969">
  <si>
    <t>TABLE 1 - EXPENDITURE AND SUBSIDY</t>
  </si>
  <si>
    <t>SUMMARY</t>
  </si>
  <si>
    <t>Population 2022</t>
  </si>
  <si>
    <t>Expenditure 2022–23 *</t>
  </si>
  <si>
    <t>per capita</t>
  </si>
  <si>
    <t>Total Funding 2022–23^</t>
  </si>
  <si>
    <t>Expenditure Voted 2023–24 **</t>
  </si>
  <si>
    <t>Total Funding 2023–24^</t>
  </si>
  <si>
    <t>$</t>
  </si>
  <si>
    <t>NSW TOTAL</t>
  </si>
  <si>
    <t>NSW Average</t>
  </si>
  <si>
    <t>NSW Median</t>
  </si>
  <si>
    <t>NSW Max</t>
  </si>
  <si>
    <t>NSW Min</t>
  </si>
  <si>
    <t xml:space="preserve">* Expenditure 2022–23 includes capital and recurrent expenditure as well as all State Government monies. </t>
  </si>
  <si>
    <t>** Expenditure Voted 2023–24 excludes State Government monies.</t>
  </si>
  <si>
    <t>^ Total Funding for 2022–23 and 2023–24 includes Subsidy and Local Priority Grant.</t>
  </si>
  <si>
    <t>Councils are grouped into categories according to the Australian Classification of Local Government</t>
  </si>
  <si>
    <t>ACLG Abrev.</t>
  </si>
  <si>
    <t>Operating Expenditure</t>
  </si>
  <si>
    <t>Capital Expenditure</t>
  </si>
  <si>
    <t>Total Expenditure 2022–23</t>
  </si>
  <si>
    <t xml:space="preserve">Total Funding 2022–23* </t>
  </si>
  <si>
    <t>URM</t>
  </si>
  <si>
    <t>Albury</t>
  </si>
  <si>
    <t>URS</t>
  </si>
  <si>
    <t xml:space="preserve">Armidale Regional </t>
  </si>
  <si>
    <t>Ballina</t>
  </si>
  <si>
    <t>RAM</t>
  </si>
  <si>
    <t>Balranald</t>
  </si>
  <si>
    <t>Bathurst</t>
  </si>
  <si>
    <t>UDV</t>
  </si>
  <si>
    <t>Bayside</t>
  </si>
  <si>
    <t>Bega Valley</t>
  </si>
  <si>
    <t>RAV</t>
  </si>
  <si>
    <t>Bellingen</t>
  </si>
  <si>
    <t>RAL</t>
  </si>
  <si>
    <t>Berrigan</t>
  </si>
  <si>
    <t>Blacktown</t>
  </si>
  <si>
    <t xml:space="preserve">Bland </t>
  </si>
  <si>
    <t>Blayney</t>
  </si>
  <si>
    <t>UFL</t>
  </si>
  <si>
    <t>Blue Mountains</t>
  </si>
  <si>
    <t>Bogan</t>
  </si>
  <si>
    <t>Bourke</t>
  </si>
  <si>
    <t>RAS</t>
  </si>
  <si>
    <t>Brewarrina</t>
  </si>
  <si>
    <t>Broken Hill</t>
  </si>
  <si>
    <t>UDM</t>
  </si>
  <si>
    <t>Burwood</t>
  </si>
  <si>
    <t>Byron</t>
  </si>
  <si>
    <t>Cabonne</t>
  </si>
  <si>
    <t>UFV</t>
  </si>
  <si>
    <t>Camden</t>
  </si>
  <si>
    <t>Campbelltown</t>
  </si>
  <si>
    <t>UDL</t>
  </si>
  <si>
    <t>Canada Bay</t>
  </si>
  <si>
    <t>Canterbury-Bankstown</t>
  </si>
  <si>
    <t>Carrathool</t>
  </si>
  <si>
    <t>Central Coast</t>
  </si>
  <si>
    <t>Cessnock</t>
  </si>
  <si>
    <t>Clarence Valley</t>
  </si>
  <si>
    <t>RTL</t>
  </si>
  <si>
    <t>Cobar</t>
  </si>
  <si>
    <t>URL</t>
  </si>
  <si>
    <t>Coffs Harbour</t>
  </si>
  <si>
    <t>Coolamon</t>
  </si>
  <si>
    <t>Coonamble</t>
  </si>
  <si>
    <t>Cootamundra-Gundagai</t>
  </si>
  <si>
    <t>Cowra</t>
  </si>
  <si>
    <t>Cumberland</t>
  </si>
  <si>
    <t>Dubbo Regional</t>
  </si>
  <si>
    <t>Dungog</t>
  </si>
  <si>
    <t>***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</si>
  <si>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</si>
  <si>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</si>
  <si>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</si>
  <si>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</si>
  <si>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</si>
  <si>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</si>
  <si>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</si>
  <si>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**</t>
  </si>
  <si>
    <t>Goulburn Mulwaree</t>
  </si>
  <si>
    <t>Greater Hume</t>
  </si>
  <si>
    <t>Griffith</t>
  </si>
  <si>
    <t>Gunnedah</t>
  </si>
  <si>
    <t>Gwydir</t>
  </si>
  <si>
    <t>UFM</t>
  </si>
  <si>
    <t>Hawkesbury</t>
  </si>
  <si>
    <t>Hay</t>
  </si>
  <si>
    <t>Hills, The **</t>
  </si>
  <si>
    <t>Hilltops</t>
  </si>
  <si>
    <t>Hornsby</t>
  </si>
  <si>
    <t>UDS</t>
  </si>
  <si>
    <t>Hunters Hill</t>
  </si>
  <si>
    <t>Inner West **</t>
  </si>
  <si>
    <t>Inverell</t>
  </si>
  <si>
    <t>Junee</t>
  </si>
  <si>
    <t>Kempsey</t>
  </si>
  <si>
    <t>Kiama</t>
  </si>
  <si>
    <t>Ku-ring-gai</t>
  </si>
  <si>
    <t>Kyogle</t>
  </si>
  <si>
    <t>Lachlan</t>
  </si>
  <si>
    <t>URV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</si>
  <si>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</si>
  <si>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</si>
  <si>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</si>
  <si>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</si>
  <si>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</si>
  <si>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</si>
  <si>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</si>
  <si>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</si>
  <si>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</si>
  <si>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MidCoast</t>
  </si>
  <si>
    <t>Mid-Western</t>
  </si>
  <si>
    <t>Moree Plains</t>
  </si>
  <si>
    <t>Mosman</t>
  </si>
  <si>
    <t>Murray River ##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</si>
  <si>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</si>
  <si>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</si>
  <si>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</si>
  <si>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</si>
  <si>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</si>
  <si>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</si>
  <si>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</si>
  <si>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</si>
  <si>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</si>
  <si>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 xml:space="preserve">Oberon </t>
  </si>
  <si>
    <t>Orange</t>
  </si>
  <si>
    <t>Parkes</t>
  </si>
  <si>
    <t xml:space="preserve">Parramatta </t>
  </si>
  <si>
    <t>Penrith</t>
  </si>
  <si>
    <t>Port Macquarie-Hastings</t>
  </si>
  <si>
    <t>Port Stephens</t>
  </si>
  <si>
    <t>Queanbeyan-Palerang</t>
  </si>
  <si>
    <t>Randwick</t>
  </si>
  <si>
    <t>Richmond Valley</t>
  </si>
  <si>
    <t>Ryde **</t>
  </si>
  <si>
    <t>Shellharbour</t>
  </si>
  <si>
    <t>Shoalhaven</t>
  </si>
  <si>
    <t>Singleton</t>
  </si>
  <si>
    <t xml:space="preserve">URS </t>
  </si>
  <si>
    <t>Snowy Monaro</t>
  </si>
  <si>
    <t>Snowy Valleys</t>
  </si>
  <si>
    <t>Strathfield</t>
  </si>
  <si>
    <t>Sutherland</t>
  </si>
  <si>
    <t>UCC</t>
  </si>
  <si>
    <t xml:space="preserve">Sydney  </t>
  </si>
  <si>
    <t xml:space="preserve">Tamworth </t>
  </si>
  <si>
    <t>Temora</t>
  </si>
  <si>
    <t>Tenterfield</t>
  </si>
  <si>
    <t>Tweed</t>
  </si>
  <si>
    <t>Upper Hunter</t>
  </si>
  <si>
    <t>Upper Lachlan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</si>
  <si>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</si>
  <si>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</si>
  <si>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</si>
  <si>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</si>
  <si>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</si>
  <si>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</si>
  <si>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</si>
  <si>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</si>
  <si>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</si>
  <si>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</si>
  <si>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</si>
  <si>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 xml:space="preserve">Wollondilly </t>
  </si>
  <si>
    <t>Wollongong</t>
  </si>
  <si>
    <t>Woollahra</t>
  </si>
  <si>
    <t>Yass Valley **</t>
  </si>
  <si>
    <t>* Breakdown of total funding available in 2021–22 PLS Statistics</t>
  </si>
  <si>
    <t>** Council does not capitalise library book collection</t>
  </si>
  <si>
    <t xml:space="preserve">*** Includes building expenses  </t>
  </si>
  <si>
    <t xml:space="preserve">## Murray River Council has a cooperative arrangement for the delivery of library services to residents with Swan Hill Regional Library (Vic). </t>
  </si>
  <si>
    <t>TOTAL</t>
  </si>
  <si>
    <t>Average</t>
  </si>
  <si>
    <t>Median</t>
  </si>
  <si>
    <t>Max</t>
  </si>
  <si>
    <t>Min</t>
  </si>
  <si>
    <t>TABLE 1a - VOTED EXPENDITURE, SUBSIDY AND LOCAL PRIORITY GRANT</t>
  </si>
  <si>
    <t>Voted expenditure is for July 2023 to June 2024</t>
  </si>
  <si>
    <t>Total Expenditure Voted 2023–24</t>
  </si>
  <si>
    <t>Subsidy 2023–24</t>
  </si>
  <si>
    <t>Local Priority Grant 2023–24</t>
  </si>
  <si>
    <t>Total Funding 2023–24</t>
  </si>
  <si>
    <t>Armidale Regional</t>
  </si>
  <si>
    <t xml:space="preserve">Broken Hill </t>
  </si>
  <si>
    <t>Glen Innes Severn</t>
  </si>
  <si>
    <t xml:space="preserve">Hills, The </t>
  </si>
  <si>
    <t>Inner West</t>
  </si>
  <si>
    <t>Murray River</t>
  </si>
  <si>
    <t>Oberon</t>
  </si>
  <si>
    <t>Ryde</t>
  </si>
  <si>
    <t>Wollondilly</t>
  </si>
  <si>
    <t>Yass Valley</t>
  </si>
  <si>
    <t>Total</t>
  </si>
  <si>
    <t>TABLE 1b - EXPENDITURE AND SUBSIDY: BY COUNCILS</t>
  </si>
  <si>
    <t>Councils are grouped into categories developed by the NSW Local Government Grants Commission</t>
  </si>
  <si>
    <t>Total Funding 2023–24 *</t>
  </si>
  <si>
    <t>URBAN</t>
  </si>
  <si>
    <t>Cat. UCC: Capital City</t>
  </si>
  <si>
    <t>Cat. UDS, UDM, UDL, UDV: Metropolitan Developed</t>
  </si>
  <si>
    <t>Cat. URS, URM, URL, URV: Regional Town/City</t>
  </si>
  <si>
    <t>Cat. UFS, UFM, UFL, UFV: Fringe</t>
  </si>
  <si>
    <t>RURAL</t>
  </si>
  <si>
    <t>Cat. RAS, RAM, RAL, RAV: Agricultural</t>
  </si>
  <si>
    <t>Cat. RTX, RTS, RTM, RTL: Remote</t>
  </si>
  <si>
    <t>* Includes Subsidy, Local Priority Grant and Additional funds where applicable.</t>
  </si>
  <si>
    <t>TABLE 1c - EXPENDITURE and SUBSIDY: BY LIBRARY SERVICE</t>
  </si>
  <si>
    <t>Voted Expenditure 2023–24</t>
  </si>
  <si>
    <t>Total Funding 2023–2024*</t>
  </si>
  <si>
    <t xml:space="preserve">   $</t>
  </si>
  <si>
    <t xml:space="preserve">  $</t>
  </si>
  <si>
    <t xml:space="preserve">Bathurst </t>
  </si>
  <si>
    <t>Big Sky</t>
  </si>
  <si>
    <t xml:space="preserve">Blacktown  </t>
  </si>
  <si>
    <t xml:space="preserve">Blue Mountains  </t>
  </si>
  <si>
    <t xml:space="preserve">Broken Hill  </t>
  </si>
  <si>
    <t xml:space="preserve">Campbelltown  </t>
  </si>
  <si>
    <t xml:space="preserve">Canterbury-Bankstown  </t>
  </si>
  <si>
    <t xml:space="preserve">Central Northern  </t>
  </si>
  <si>
    <t>Central West</t>
  </si>
  <si>
    <t xml:space="preserve">Cessnock  </t>
  </si>
  <si>
    <t xml:space="preserve">Clarence </t>
  </si>
  <si>
    <t xml:space="preserve">Goulburn Mulwaree </t>
  </si>
  <si>
    <t>Grenfell</t>
  </si>
  <si>
    <t>Hills, The</t>
  </si>
  <si>
    <t>Ku-Ring-Gai</t>
  </si>
  <si>
    <t>Macquarie</t>
  </si>
  <si>
    <t>North Western</t>
  </si>
  <si>
    <t>Queanbeyan Palerang</t>
  </si>
  <si>
    <t>Richmond-Tweed</t>
  </si>
  <si>
    <t>Richmond-Upper Clarence</t>
  </si>
  <si>
    <t xml:space="preserve">Riverina </t>
  </si>
  <si>
    <t xml:space="preserve">Sydney </t>
  </si>
  <si>
    <t>Upper Hunter Shire</t>
  </si>
  <si>
    <t>Western Riverina</t>
  </si>
  <si>
    <t xml:space="preserve">Yass Valley </t>
  </si>
  <si>
    <t>NSW Total</t>
  </si>
  <si>
    <t>* Includes Subsidy and Local Priority Grant payments.</t>
  </si>
  <si>
    <t>TABLE 1d - EXPENDITURE ON LIBRARY MATERIAL: BY LIBRARY SERVICE</t>
  </si>
  <si>
    <t>Library Materials-Print Resources (Capital)</t>
  </si>
  <si>
    <t>Library Materials-Non-Print Resources (Capital)</t>
  </si>
  <si>
    <t>Periodicals, newspaper, journal &amp; magazine expenses</t>
  </si>
  <si>
    <t>Non-Book Resources</t>
  </si>
  <si>
    <t>Licensed Access to Electronic Resources - Databases</t>
  </si>
  <si>
    <t>Licensed Access to Electronic Resources - Ebook &amp; downloadable audio books</t>
  </si>
  <si>
    <t>BIG SKY LIBRARIES (R)</t>
  </si>
  <si>
    <t xml:space="preserve">MOREE PLAINS </t>
  </si>
  <si>
    <t xml:space="preserve">BREWARRINA </t>
  </si>
  <si>
    <t xml:space="preserve">WALGETT </t>
  </si>
  <si>
    <t>CENTRAL NORTHERN (R)</t>
  </si>
  <si>
    <t xml:space="preserve">TAMWORTH REGIONAL </t>
  </si>
  <si>
    <t>GWYDIR</t>
  </si>
  <si>
    <t>LIVERPOOL PLAINS</t>
  </si>
  <si>
    <t xml:space="preserve">NARRABRI </t>
  </si>
  <si>
    <t xml:space="preserve">URALLA </t>
  </si>
  <si>
    <t xml:space="preserve">WALCHA </t>
  </si>
  <si>
    <t>CENTRAL WEST (R)</t>
  </si>
  <si>
    <t xml:space="preserve">ORANGE </t>
  </si>
  <si>
    <t xml:space="preserve">BLAYNEY </t>
  </si>
  <si>
    <t xml:space="preserve">CABONNE </t>
  </si>
  <si>
    <t xml:space="preserve">COWRA </t>
  </si>
  <si>
    <t xml:space="preserve">FORBES </t>
  </si>
  <si>
    <t>CLARENCE  (R)</t>
  </si>
  <si>
    <t>CLARENCE VALLEY</t>
  </si>
  <si>
    <t xml:space="preserve">BELLINGEN </t>
  </si>
  <si>
    <t>Glen Innes Severn *</t>
  </si>
  <si>
    <t>MACQUARIE (R)</t>
  </si>
  <si>
    <t xml:space="preserve">DUBBO </t>
  </si>
  <si>
    <t xml:space="preserve">NARROMINE </t>
  </si>
  <si>
    <t>WARRUMBUNGLE</t>
  </si>
  <si>
    <t>NEWCASTLE (R)  **</t>
  </si>
  <si>
    <t xml:space="preserve">NEWCASTLE </t>
  </si>
  <si>
    <t xml:space="preserve">DUNGOG </t>
  </si>
  <si>
    <t xml:space="preserve">PORT STEPHENS </t>
  </si>
  <si>
    <t>Kempsey **</t>
  </si>
  <si>
    <t>** Use form B data for the calculation as this is the overaching report that includes expenditure incurred in the Joint Library Scheme for Dungog and Port Stephens Councils.</t>
  </si>
  <si>
    <t>NORTH WESTERN (R)</t>
  </si>
  <si>
    <t xml:space="preserve">WARREN </t>
  </si>
  <si>
    <t xml:space="preserve">BOGAN </t>
  </si>
  <si>
    <t xml:space="preserve">COONAMBLE </t>
  </si>
  <si>
    <t xml:space="preserve">GILGANDRA </t>
  </si>
  <si>
    <t>RICHMOND-TWEED (R)</t>
  </si>
  <si>
    <t xml:space="preserve">LISMORE </t>
  </si>
  <si>
    <t xml:space="preserve">BALLINA </t>
  </si>
  <si>
    <t xml:space="preserve">Murray River ## </t>
  </si>
  <si>
    <t xml:space="preserve">BYRON </t>
  </si>
  <si>
    <t xml:space="preserve">TWEED </t>
  </si>
  <si>
    <t>RICHMOND-UPPER CLARENCE (R )</t>
  </si>
  <si>
    <t>RICHMOND VALLEY</t>
  </si>
  <si>
    <t xml:space="preserve">KYOGLE </t>
  </si>
  <si>
    <t>RIVERINA (R)</t>
  </si>
  <si>
    <t xml:space="preserve">COOLAMON </t>
  </si>
  <si>
    <t>BLAND</t>
  </si>
  <si>
    <t>COOTAMUNDRA-GUNDAGAI</t>
  </si>
  <si>
    <t>FEDERATION</t>
  </si>
  <si>
    <t xml:space="preserve">GREATER HUME </t>
  </si>
  <si>
    <t>JUNEE</t>
  </si>
  <si>
    <t>LEETON</t>
  </si>
  <si>
    <t xml:space="preserve">LOCKHART </t>
  </si>
  <si>
    <t>SNOWY VALLEYS</t>
  </si>
  <si>
    <t xml:space="preserve">TEMORA </t>
  </si>
  <si>
    <t>WESTERN RIVERINA (R)</t>
  </si>
  <si>
    <t xml:space="preserve">GRIFFITH </t>
  </si>
  <si>
    <t xml:space="preserve">CARRATHOOL </t>
  </si>
  <si>
    <t xml:space="preserve">HAY </t>
  </si>
  <si>
    <t xml:space="preserve">MURRUMBIDGEE </t>
  </si>
  <si>
    <t xml:space="preserve">NARRANDERA </t>
  </si>
  <si>
    <t>LANE COVE (J)</t>
  </si>
  <si>
    <t xml:space="preserve">LANE COVE </t>
  </si>
  <si>
    <t xml:space="preserve">HUNTERS HILL </t>
  </si>
  <si>
    <t>## Murray River Council has a cooperative arrangement for the delivery of library services to residents with Swan Hill Regional Library (Vic).</t>
  </si>
  <si>
    <t>* Murray River contributes $20,000 book usage fee to Swan Hill Library. This is not included in their print resources expenditure.</t>
  </si>
  <si>
    <t>* Estimate figures for Print Resources and eResources</t>
  </si>
  <si>
    <t>** Contribution to Mid-North Coast Co-op from operating expenses $108,557.39 for book resources</t>
  </si>
  <si>
    <t>TABLE 2 - CIRCULATION 2022–23</t>
  </si>
  <si>
    <t>Total circulation for the period July 2022 to June 2023</t>
  </si>
  <si>
    <t xml:space="preserve">Albury </t>
  </si>
  <si>
    <t>Central Northern</t>
  </si>
  <si>
    <t>Clarence</t>
  </si>
  <si>
    <t>Riverina</t>
  </si>
  <si>
    <t>Sydney</t>
  </si>
  <si>
    <t>TABLE 2a - CIRCULATION BREAKDOWN BY FORMAT 2022–23</t>
  </si>
  <si>
    <r>
      <rPr>
        <b/>
        <sz val="9"/>
        <rFont val="Arial"/>
        <family val="2"/>
      </rPr>
      <t xml:space="preserve">Books                    </t>
    </r>
    <r>
      <rPr>
        <b/>
        <i/>
        <sz val="8"/>
        <rFont val="Arial"/>
        <family val="2"/>
      </rPr>
      <t xml:space="preserve"> (incl. E Book Stock)</t>
    </r>
  </si>
  <si>
    <r>
      <rPr>
        <b/>
        <sz val="9"/>
        <rFont val="Arial"/>
        <family val="2"/>
      </rPr>
      <t xml:space="preserve">Non-Books             </t>
    </r>
    <r>
      <rPr>
        <b/>
        <i/>
        <sz val="9"/>
        <rFont val="Arial"/>
        <family val="2"/>
      </rPr>
      <t xml:space="preserve"> </t>
    </r>
    <r>
      <rPr>
        <b/>
        <i/>
        <sz val="8"/>
        <rFont val="Arial"/>
        <family val="2"/>
      </rPr>
      <t>(incl. E Audio downloads &amp; Digital music)</t>
    </r>
  </si>
  <si>
    <r>
      <rPr>
        <b/>
        <sz val="9"/>
        <rFont val="Arial"/>
        <family val="2"/>
      </rPr>
      <t xml:space="preserve">Serials                     </t>
    </r>
    <r>
      <rPr>
        <b/>
        <i/>
        <sz val="9"/>
        <rFont val="Arial"/>
        <family val="2"/>
      </rPr>
      <t xml:space="preserve"> </t>
    </r>
    <r>
      <rPr>
        <b/>
        <i/>
        <sz val="8"/>
        <rFont val="Arial"/>
        <family val="2"/>
      </rPr>
      <t>(incl. E Journal downloads)</t>
    </r>
  </si>
  <si>
    <r>
      <rPr>
        <b/>
        <sz val="9"/>
        <rFont val="Arial"/>
        <family val="2"/>
      </rPr>
      <t xml:space="preserve">Separate Collections             </t>
    </r>
    <r>
      <rPr>
        <b/>
        <i/>
        <sz val="8"/>
        <rFont val="Arial"/>
        <family val="2"/>
      </rPr>
      <t xml:space="preserve"> (incl. Online collections - E Books, Digital Music, E Audio &amp; E Journals)</t>
    </r>
  </si>
  <si>
    <t>Nambucca</t>
  </si>
  <si>
    <t xml:space="preserve">	53,036</t>
  </si>
  <si>
    <t>TABLE 2b - CIRCULATION: BOOKS BY CATEGORY 2022–23</t>
  </si>
  <si>
    <t xml:space="preserve">Adult Non Fiction </t>
  </si>
  <si>
    <t xml:space="preserve">Adult Fiction </t>
  </si>
  <si>
    <t xml:space="preserve">Young Adult Non Fiction </t>
  </si>
  <si>
    <t xml:space="preserve">Young Adult Fiction </t>
  </si>
  <si>
    <t xml:space="preserve">Junior Non Fiction </t>
  </si>
  <si>
    <t xml:space="preserve">Junior Fiction </t>
  </si>
  <si>
    <t xml:space="preserve">Picture Easy Non Fiction </t>
  </si>
  <si>
    <t xml:space="preserve">Picture Easy Fiction </t>
  </si>
  <si>
    <t xml:space="preserve">E Books </t>
  </si>
  <si>
    <t>TABLE 2c - CIRCULATION OF NON-BOOK MATERIALS 2022–23</t>
  </si>
  <si>
    <t>Audio Books: Spoken Word CD's, mp3 and Cassettes</t>
  </si>
  <si>
    <t>E Audio Book Downloads</t>
  </si>
  <si>
    <t>Language  Learning Kits</t>
  </si>
  <si>
    <t>Music  Recordings</t>
  </si>
  <si>
    <t>Digital Music Downloads</t>
  </si>
  <si>
    <t>CD ROMs</t>
  </si>
  <si>
    <t>DVDs, Video &amp; Film</t>
  </si>
  <si>
    <t>Computer Games</t>
  </si>
  <si>
    <t>Toys and Games</t>
  </si>
  <si>
    <t>Sheet Music</t>
  </si>
  <si>
    <t xml:space="preserve">Other Non Book </t>
  </si>
  <si>
    <t>TABLE 2d - CIRCULATION OF SEPARATE COLLECTIONS 2022–23</t>
  </si>
  <si>
    <t xml:space="preserve">ESL Literacy </t>
  </si>
  <si>
    <t xml:space="preserve">Large Print </t>
  </si>
  <si>
    <t>Community Languages</t>
  </si>
  <si>
    <t xml:space="preserve">Family History </t>
  </si>
  <si>
    <t xml:space="preserve">Local Studies </t>
  </si>
  <si>
    <t xml:space="preserve">Home Library Service </t>
  </si>
  <si>
    <t xml:space="preserve">Graphic Novels </t>
  </si>
  <si>
    <t>Online Collections *</t>
  </si>
  <si>
    <t>* Online Collections include E Books, Digital Music, E Audio &amp; E Journals</t>
  </si>
  <si>
    <t>TABLE 2e - CIRCULATION BY COUNCIL 2022–23</t>
  </si>
  <si>
    <t>(as previously reported by Department of Local Government)</t>
  </si>
  <si>
    <t>Population</t>
  </si>
  <si>
    <t>Circulation</t>
  </si>
  <si>
    <t>TABLE 3 - TOTAL STOCK 2022–23</t>
  </si>
  <si>
    <t>Total stock for the period July 2022 to June 2023</t>
  </si>
  <si>
    <t xml:space="preserve">Lending </t>
  </si>
  <si>
    <t xml:space="preserve">Non Lending </t>
  </si>
  <si>
    <t xml:space="preserve">Total </t>
  </si>
  <si>
    <t>TABLE 3a - TOTAL BOOK STOCK 2022–23</t>
  </si>
  <si>
    <t xml:space="preserve"> Adult Non Fiction </t>
  </si>
  <si>
    <t xml:space="preserve"> Adult Fiction </t>
  </si>
  <si>
    <t xml:space="preserve"> Young Adult Non Fiction </t>
  </si>
  <si>
    <t xml:space="preserve"> Young Adult Fiction </t>
  </si>
  <si>
    <t xml:space="preserve"> Picture Easy Fiction </t>
  </si>
  <si>
    <t xml:space="preserve">E Books* </t>
  </si>
  <si>
    <t>Total Book Stock</t>
  </si>
  <si>
    <t>*The number of 'E Books as part of a consortia' is calculated by dividing E Book titles within the consortia by the number of consortia members.</t>
  </si>
  <si>
    <t xml:space="preserve">*In previous years NSW.net statistics were included in these figures. </t>
  </si>
  <si>
    <t>TABLE 3b - TOTAL OF NON-BOOK MATERIAL 2022–23</t>
  </si>
  <si>
    <t>Audio Books: spoken word CD's, mp3 and Cassettes</t>
  </si>
  <si>
    <t>E Audio Books</t>
  </si>
  <si>
    <t>Language Learning Kits</t>
  </si>
  <si>
    <t>Pictures Including Photographs</t>
  </si>
  <si>
    <t>Music Recordings</t>
  </si>
  <si>
    <t xml:space="preserve"> CD ROMs</t>
  </si>
  <si>
    <t>DVDs, Video and Film *</t>
  </si>
  <si>
    <t xml:space="preserve"> Toys and Games</t>
  </si>
  <si>
    <t xml:space="preserve"> Sheet Music</t>
  </si>
  <si>
    <t xml:space="preserve"> Other Items</t>
  </si>
  <si>
    <t>Total Non Book Materials</t>
  </si>
  <si>
    <t xml:space="preserve">* In previous years NSW.net statistics were included in these figures. </t>
  </si>
  <si>
    <t>TABLE 3c - TOTAL SERIALS 2022–23</t>
  </si>
  <si>
    <t>Adult Periodicals</t>
  </si>
  <si>
    <t>YA Periodicals</t>
  </si>
  <si>
    <t>Junior Periodicals</t>
  </si>
  <si>
    <t>Total Periodicals</t>
  </si>
  <si>
    <t>Total Newspapers</t>
  </si>
  <si>
    <t>Total Online Serials *</t>
  </si>
  <si>
    <t>Total Serials</t>
  </si>
  <si>
    <t>Note: This table provides data on the no. of serial subscriptions only</t>
  </si>
  <si>
    <t>TABLE 3d - SEPARATE COLLECTIONS 2022–23</t>
  </si>
  <si>
    <t>Reference</t>
  </si>
  <si>
    <t>ESL/Literacy</t>
  </si>
  <si>
    <t>Large Print</t>
  </si>
  <si>
    <t>Family History</t>
  </si>
  <si>
    <t xml:space="preserve"> Local Studies</t>
  </si>
  <si>
    <t xml:space="preserve"> Home Library Service</t>
  </si>
  <si>
    <t>Graphic Novels</t>
  </si>
  <si>
    <r>
      <t xml:space="preserve">Online Collections** </t>
    </r>
    <r>
      <rPr>
        <b/>
        <sz val="8"/>
        <rFont val="Arial"/>
        <family val="2"/>
      </rPr>
      <t xml:space="preserve"> </t>
    </r>
  </si>
  <si>
    <t xml:space="preserve">** Online Collections includes  E Books, Digital Music, E Audio &amp; E Journals. In previous years NSW.net statistics were </t>
  </si>
  <si>
    <t xml:space="preserve">included in these figures. </t>
  </si>
  <si>
    <t>TABLE 3e - ACQUISITIONS AND DISCARDS 2022–23</t>
  </si>
  <si>
    <t>Purchases</t>
  </si>
  <si>
    <t xml:space="preserve"> Donations</t>
  </si>
  <si>
    <t>Total Items Acquired</t>
  </si>
  <si>
    <t>Total Items Discarded</t>
  </si>
  <si>
    <t>TABLE 4 - REGISTERED MEMBERS 2022–23</t>
  </si>
  <si>
    <t>Total members for the period July 2022 to June 2023</t>
  </si>
  <si>
    <t xml:space="preserve"> Adult (over 65)</t>
  </si>
  <si>
    <t xml:space="preserve"> Adult (under 65)</t>
  </si>
  <si>
    <t xml:space="preserve">Young Adult </t>
  </si>
  <si>
    <t xml:space="preserve"> Junior </t>
  </si>
  <si>
    <t xml:space="preserve"> Community Groups/Institutions </t>
  </si>
  <si>
    <t xml:space="preserve"> Other </t>
  </si>
  <si>
    <t>Total Registered Members</t>
  </si>
  <si>
    <t>Total Non-Resident Members</t>
  </si>
  <si>
    <t>Note: There may be overlaps in age groups eg 0-13, 13-18, 18-60</t>
  </si>
  <si>
    <t>TABLE 4a - NON-RESIDENT AND RESIDENT MEMBERS BY COUNCIL 2022–23</t>
  </si>
  <si>
    <t>Non-Resident</t>
  </si>
  <si>
    <t>Resident</t>
  </si>
  <si>
    <t>TABLE 5 - SERVICE POINTS AND HOURS OF OPENING 2022–23</t>
  </si>
  <si>
    <t>No. of Libraries (central &amp; branches)</t>
  </si>
  <si>
    <t xml:space="preserve">Libraries opening hours per week  (central &amp; branches) </t>
  </si>
  <si>
    <t>Mobile Libraries*</t>
  </si>
  <si>
    <t>Mobile Library opening hours per week*</t>
  </si>
  <si>
    <t>Libraries (central &amp; branches) and Mobile hours per week</t>
  </si>
  <si>
    <t>Administration/Specialist Service Points</t>
  </si>
  <si>
    <t>Admin./Specialist Service Points hours per week</t>
  </si>
  <si>
    <t>Deposit Stations</t>
  </si>
  <si>
    <t>Deposit Stations hours per week</t>
  </si>
  <si>
    <t>Other Service Outlets</t>
  </si>
  <si>
    <t>Other Service Outlets hours per week</t>
  </si>
  <si>
    <t>Total Admin./Specialist Service Points, Deposit Stations &amp; Other Service Outlets hours per week</t>
  </si>
  <si>
    <t>Woollahra **</t>
  </si>
  <si>
    <t>**Paddington Branch Library is a joint library service of Sydney and Woollahra, in this table branch and hours are counted in Woollahra</t>
  </si>
  <si>
    <t>* Median and Average figure only includes library services who have a mobile library</t>
  </si>
  <si>
    <t>Note: Median and Average figure only includes library services who have a deposit station or service point</t>
  </si>
  <si>
    <t>TABLE 6 - FULL-TIME AND PART-TIME LIBRARY STAFF 2022–23</t>
  </si>
  <si>
    <t>Full Time Librarians</t>
  </si>
  <si>
    <t xml:space="preserve"> Full Time Library Technicians</t>
  </si>
  <si>
    <t xml:space="preserve"> Full Time Library Assistants</t>
  </si>
  <si>
    <t>Other Full Time Employees</t>
  </si>
  <si>
    <t>Total no. of Part Time Employees</t>
  </si>
  <si>
    <t>Total no. of Casual Employees</t>
  </si>
  <si>
    <t>Total Staff</t>
  </si>
  <si>
    <t>TABLE 7 - REGIONAL AND JOINT LIBRARY SERVICES</t>
  </si>
  <si>
    <t xml:space="preserve">Regional and Joint Library Services operated by two or more  councils.  </t>
  </si>
  <si>
    <t>The council which administers the service is listed first.</t>
  </si>
  <si>
    <t>Total Expenditure Voted</t>
  </si>
  <si>
    <t>Expenditure</t>
  </si>
  <si>
    <t>for 2023–2024</t>
  </si>
  <si>
    <t>BIG SKY (R)</t>
  </si>
  <si>
    <t>DUBBO REGIONAL</t>
  </si>
  <si>
    <t>NEWCASTLE (R)</t>
  </si>
  <si>
    <t xml:space="preserve">RIVERINA (R) </t>
  </si>
  <si>
    <t xml:space="preserve">COOTAMUNDRA-GUNDAGAI </t>
  </si>
  <si>
    <t>LANE COVE</t>
  </si>
  <si>
    <t>TABLE 8 SUMMARY OF COMPARATIVE STATISTICS</t>
  </si>
  <si>
    <t xml:space="preserve">NSW </t>
  </si>
  <si>
    <t>MEDIAN</t>
  </si>
  <si>
    <t>Expenditure per capita</t>
  </si>
  <si>
    <t>Expenditure on salaries per capita</t>
  </si>
  <si>
    <t xml:space="preserve">  </t>
  </si>
  <si>
    <t xml:space="preserve">Expenditure on material per capita </t>
  </si>
  <si>
    <t>Library material</t>
  </si>
  <si>
    <t>Library material per capita</t>
  </si>
  <si>
    <t>Library material average cost</t>
  </si>
  <si>
    <t>% Library mat. purchased in last 5 years</t>
  </si>
  <si>
    <t>Library material % Adult fiction books</t>
  </si>
  <si>
    <t>Adult Periodical titles</t>
  </si>
  <si>
    <t>Acquisitions</t>
  </si>
  <si>
    <t>Acquisitions per capita</t>
  </si>
  <si>
    <t>Discards as % of acquisitions</t>
  </si>
  <si>
    <t>Discards as % of holdings</t>
  </si>
  <si>
    <t>Circulation per capita</t>
  </si>
  <si>
    <t>Turnover of stock (Circulation/holdings)</t>
  </si>
  <si>
    <t>Circulation per staff member</t>
  </si>
  <si>
    <t>Staff</t>
  </si>
  <si>
    <t>Population per staff member</t>
  </si>
  <si>
    <t>Qualified Staff</t>
  </si>
  <si>
    <t>Population per qualified staff member</t>
  </si>
  <si>
    <t>TABLE 9 - POPULATION</t>
  </si>
  <si>
    <t>Population figures are from the estimated resident population of Local Government Areas</t>
  </si>
  <si>
    <t>at 30 June 2022, supplied by the Australian Bureau of Statistics.</t>
  </si>
  <si>
    <t>TABLE 10 - TOTAL EXPENDITURE 2022–23</t>
  </si>
  <si>
    <t>Total actual expenditure for the period July 2022 - June 2023</t>
  </si>
  <si>
    <t>TABLE 10a - EXPENDITURE PER CAPITA 2022–23</t>
  </si>
  <si>
    <t>TABLE 10b - EXPENDITURE ON SALARIES PER CAPITA 2022–23</t>
  </si>
  <si>
    <t xml:space="preserve">Edward River </t>
  </si>
  <si>
    <t>TABLE 10c - EXPENDITURE ON LIBRARY MATERIAL PER CAPITA 2022–23</t>
  </si>
  <si>
    <t>Pop 2022</t>
  </si>
  <si>
    <t>Library Material</t>
  </si>
  <si>
    <t>Edward River ##</t>
  </si>
  <si>
    <t>Note: See table 1d for breakdown expenditure on library material. Prior to 2009-10 this table excluded licensed access to electronic resources.</t>
  </si>
  <si>
    <t>TABLE 11 - LIBRARY MATERIAL 2022–23</t>
  </si>
  <si>
    <t>Stock figures as at June 2023</t>
  </si>
  <si>
    <t>Parramatta</t>
  </si>
  <si>
    <t>TABLE 11a - LIBRARY MATERIAL PER CAPITA 2022–23</t>
  </si>
  <si>
    <t>TABLE 11b - AVERAGE COST OF LIBRARY MATERIAL 2022–23</t>
  </si>
  <si>
    <t xml:space="preserve"> </t>
  </si>
  <si>
    <t>The total expenditure on library materials divided by the no. of acquisitions.</t>
  </si>
  <si>
    <t>NB: includes expenditure on periodicals and donations counted as acquisitions.</t>
  </si>
  <si>
    <t xml:space="preserve">Kempsey </t>
  </si>
  <si>
    <t xml:space="preserve">Glen Innes Severn </t>
  </si>
  <si>
    <t>Note: Prior to 2009-10 this table excluded licensed access to electronic resources.</t>
  </si>
  <si>
    <t>TABLE 11c - AGE OF LIBRARY MATERIAL 2022–23</t>
  </si>
  <si>
    <t>In 2008–09 the methodology used to calculate the age of material was revised to improve accuracy of the data</t>
  </si>
  <si>
    <t>collected in this area. The data presented in Age of Library Material is now based on the number of items</t>
  </si>
  <si>
    <t>purchased in the last 5 years and the last 10 years according to the date the material was acquired by the library</t>
  </si>
  <si>
    <t>as reported by the library’s Library Management System.</t>
  </si>
  <si>
    <t>In previous years the age has been calculated by comparing the total number of items purchased over the last 5</t>
  </si>
  <si>
    <t xml:space="preserve">years and the last 10 years with the total current stock. </t>
  </si>
  <si>
    <t>A calculation of the percentage of library material purchased during:</t>
  </si>
  <si>
    <t>Last 5 years</t>
  </si>
  <si>
    <t>Last 10 years</t>
  </si>
  <si>
    <t>TABLE 12 - ADULT FICTION 2022–23</t>
  </si>
  <si>
    <t>Adult fiction books as a percentage of the total print bookstock collection</t>
  </si>
  <si>
    <t>TABLE 13 - ADULT PERIODICAL TITLES 2022–23</t>
  </si>
  <si>
    <t>This is the no. of hard copy adult periodicals only</t>
  </si>
  <si>
    <t>TABLE 14 - ACQUISITIONS 2022–23</t>
  </si>
  <si>
    <t>No. of items acquired July 2022 - June 2023</t>
  </si>
  <si>
    <t>TABLE 14a - ACQUISITIONS PER CAPITA 2022–23</t>
  </si>
  <si>
    <t>No. of items acquired divided by the population.</t>
  </si>
  <si>
    <t>TABLE 15 - DISCARDS AS % OF ACQUISITIONS 2022–23</t>
  </si>
  <si>
    <t>A comparison of the number of items acquired and discarded.</t>
  </si>
  <si>
    <t>TABLE 15a - DISCARDS AS % OF TOTAL STOCK 2022–23</t>
  </si>
  <si>
    <t>A comparison of the no. of items discarded and total stock</t>
  </si>
  <si>
    <t>TABLE 16 - CIRCULATION OF LIBRARY MATERIALS 2022–23</t>
  </si>
  <si>
    <t>TABLE 16a - CIRCULATION PER CAPITA 2022–23</t>
  </si>
  <si>
    <t>TABLE 16b - TURNOVER OF STOCK 2022–23</t>
  </si>
  <si>
    <t xml:space="preserve">Turnover of stock has been obtained by dividing the total circulation by the </t>
  </si>
  <si>
    <t>total library lending stock to provide indication of stock use.</t>
  </si>
  <si>
    <t>TABLE 16c - CIRCULATION PER STAFF MEMBER 2022–23</t>
  </si>
  <si>
    <t>TABLE 17 - TOTAL STAFF 2022–23</t>
  </si>
  <si>
    <t>Number of staff employed as at June 2022</t>
  </si>
  <si>
    <t>TABLE 17a - POPULATION PER STAFF MEMBER 2022–23</t>
  </si>
  <si>
    <t>TABLE 17b - TOTAL QUALIFIED STAFF 2022–23</t>
  </si>
  <si>
    <t>The no. of staff who are eligible for professional membership of the</t>
  </si>
  <si>
    <t>Australian Library and Information Association (ALIA)</t>
  </si>
  <si>
    <t>TABLE 17c - POPULATION PER QUALIFIED STAFF MEMBER 2022–23</t>
  </si>
  <si>
    <t>TABLE 18 - DOCUMENT DELIVERY 2022–23</t>
  </si>
  <si>
    <t xml:space="preserve">Total ILL requests satisfied by other library services for your clients </t>
  </si>
  <si>
    <t>Total ILL requests satisfied for other library services by your library</t>
  </si>
  <si>
    <t>TABLE 19 - LIBRARY VISITS 2022–23</t>
  </si>
  <si>
    <t>Libraries*</t>
  </si>
  <si>
    <t>Mobiles**</t>
  </si>
  <si>
    <t xml:space="preserve"> How Collected</t>
  </si>
  <si>
    <t>Counters</t>
  </si>
  <si>
    <t>Sampling</t>
  </si>
  <si>
    <t>* Libraries (central &amp; branches)</t>
  </si>
  <si>
    <t>** Median and Average figure only include libraries services who have a mobile library</t>
  </si>
  <si>
    <t>TABLE 20 - INTERNET ACCESS FOR THE PUBLIC 2022–23</t>
  </si>
  <si>
    <t>No. of Internet Access Terminals</t>
  </si>
  <si>
    <t>No. of Internet Access bookings</t>
  </si>
  <si>
    <t>No. of Wireless Access Bookings</t>
  </si>
  <si>
    <t>Library</t>
  </si>
  <si>
    <t>Amalgamated Library Services</t>
  </si>
  <si>
    <t>*</t>
  </si>
  <si>
    <t>Albury-Lib-Hotspot</t>
  </si>
  <si>
    <t>Cobar-Lib-Hotspot</t>
  </si>
  <si>
    <t>Mosman-Lib-Hotspot</t>
  </si>
  <si>
    <t>Warilla-Lib-Hotspot - Shellharbour</t>
  </si>
  <si>
    <t>Lavington-Lib-Hotspot</t>
  </si>
  <si>
    <t>AlbionPark-Lib-Hotspot</t>
  </si>
  <si>
    <t>Botany-Lib-Hotspot</t>
  </si>
  <si>
    <t>Coffs-Lib-Hotspot</t>
  </si>
  <si>
    <t>Nambucca-Lib-Hotspot</t>
  </si>
  <si>
    <t>oakflats-Lib-Hotspot</t>
  </si>
  <si>
    <t>Mascot-Lib-Hotspot</t>
  </si>
  <si>
    <t>Armidale-Lib-Hotspot</t>
  </si>
  <si>
    <t>Toormina-Lib-Hotspot</t>
  </si>
  <si>
    <t>Macksville-Lib-Hotspot</t>
  </si>
  <si>
    <t>shellharbour-Lib-Hotspot</t>
  </si>
  <si>
    <t>Arncliffe-Lib-Hotspot</t>
  </si>
  <si>
    <t>Guyra-Lib-Hotspot</t>
  </si>
  <si>
    <t>Woolgoolga-Lib-Hotspot</t>
  </si>
  <si>
    <t>Bexley-Lib-Hotspot</t>
  </si>
  <si>
    <t>Newcastle-Lib-Hotspot</t>
  </si>
  <si>
    <t>Nowra-Lib-Hotspot - Shoalhaven</t>
  </si>
  <si>
    <t>SansSouci-Lib-Hotspot</t>
  </si>
  <si>
    <t>Bathurst-Lib-Hotspot</t>
  </si>
  <si>
    <t>Moruya-Lib-Hotspot - Eurobodalla</t>
  </si>
  <si>
    <t>Adamston-Lib-Hotspot</t>
  </si>
  <si>
    <t>Milton-Lib-Hotspot</t>
  </si>
  <si>
    <t>BatemansBay-Lib-Hotspot</t>
  </si>
  <si>
    <t>Beresford-Lib-Hotspot</t>
  </si>
  <si>
    <t>SanctuaryPoint-Lib-Hotspot</t>
  </si>
  <si>
    <t>Bega-Lib-Hotspot</t>
  </si>
  <si>
    <t>Narooma-Lib-Hotspot</t>
  </si>
  <si>
    <t>Dungog-Lib-Hotspot</t>
  </si>
  <si>
    <t>Ulladulla-Lib-Hotspot</t>
  </si>
  <si>
    <t>Bankstown-Lib-Hotspot</t>
  </si>
  <si>
    <t>Bermagui-Lib-Hotspot</t>
  </si>
  <si>
    <t>Gloucester -Hotspot</t>
  </si>
  <si>
    <t>Chesterhill-Lib-Hotspot</t>
  </si>
  <si>
    <t>Eden-Lib-Hotspot</t>
  </si>
  <si>
    <t>Hamilton-Lib-Hotspot</t>
  </si>
  <si>
    <t>Singleton-Lib-Hotspot</t>
  </si>
  <si>
    <t>Greenacre-Lib-Hotspot</t>
  </si>
  <si>
    <t>Tura-lib-Hotspot</t>
  </si>
  <si>
    <t>Fairfield-Lib-Hotspot</t>
  </si>
  <si>
    <t>Lambton-CC-Hotspot</t>
  </si>
  <si>
    <t>Padstow-Lib-Hotspot</t>
  </si>
  <si>
    <t>Condelo-Town-Hall</t>
  </si>
  <si>
    <t>Bonnyrigg-Lib-Hotspot</t>
  </si>
  <si>
    <t>Lambton-Lib-Hotspot</t>
  </si>
  <si>
    <t>Stanton-Lib-Hotspot - North Sydney</t>
  </si>
  <si>
    <t>Panania-Lib-Hotspot</t>
  </si>
  <si>
    <t>Whitlam-Lib-Hotspot</t>
  </si>
  <si>
    <t>Mayfield-Lib-Hotspot</t>
  </si>
  <si>
    <t>Campsie-Lib-Hotspot</t>
  </si>
  <si>
    <t>Berrigan-Lib-Hotspot</t>
  </si>
  <si>
    <t>Smithfield-Lib-Hotspot</t>
  </si>
  <si>
    <t>Stockton-Lib-Hotspot</t>
  </si>
  <si>
    <t>Strathfield-Lib-Hotspot</t>
  </si>
  <si>
    <t>Earlwood-Lib-Hotspot</t>
  </si>
  <si>
    <t>Barooga-Lib-Hotspot</t>
  </si>
  <si>
    <t>Wetherill-Lib-Hotspot</t>
  </si>
  <si>
    <t>Wallsend-Lib-Hotspot</t>
  </si>
  <si>
    <t>HighStreet-Lib-Hotspot - South Strathfield?</t>
  </si>
  <si>
    <t>Lakemba Lib-Hotspot</t>
  </si>
  <si>
    <t>Finley-Lib-Hotspot</t>
  </si>
  <si>
    <t>RaymondTerrace-Lib-Hotspot</t>
  </si>
  <si>
    <t>Riverwood-Lib-Hotspot</t>
  </si>
  <si>
    <t>Tocumwal-Lib-Hotspot</t>
  </si>
  <si>
    <t>GlennInnes-Lib-Hotspot</t>
  </si>
  <si>
    <t>Tomaree-Lib-Hotspot</t>
  </si>
  <si>
    <t>CustomsHouse-Lib-Hotspot - Sydney</t>
  </si>
  <si>
    <t>Darling Exchange</t>
  </si>
  <si>
    <t>Moree-Lib-Hotspot - Big Sky</t>
  </si>
  <si>
    <t>GoulburnCouncil-Hotspot</t>
  </si>
  <si>
    <t>Warren Library - North Western</t>
  </si>
  <si>
    <t>Glebe-Lib-Hotspot</t>
  </si>
  <si>
    <t>Bateau-Lib-Hotspot</t>
  </si>
  <si>
    <t>BrewarrinaFree-Hotspot</t>
  </si>
  <si>
    <t>Goulburn-Lib-Hotspot</t>
  </si>
  <si>
    <t>Bogan-Lib-Hotspot</t>
  </si>
  <si>
    <t>Green Square-Lib-Hotspot</t>
  </si>
  <si>
    <t>Entrance-Lib-Hotspot</t>
  </si>
  <si>
    <t>Brewarrina-Lib-Hotspot</t>
  </si>
  <si>
    <t>Gilgandra-Lib-Hotspot</t>
  </si>
  <si>
    <t>Haymarket-Lib-Hotspot</t>
  </si>
  <si>
    <t>Erina-Lib-Hotspot</t>
  </si>
  <si>
    <t>LightningRidge-Lib-Hotspot</t>
  </si>
  <si>
    <t>Gunnedah-Lib-Hotspot</t>
  </si>
  <si>
    <t>KingsCross-Lib-Hotspot</t>
  </si>
  <si>
    <t>Gosford-Lib-Hotspot</t>
  </si>
  <si>
    <t>Mungindi-Lib-Hotspot</t>
  </si>
  <si>
    <t>Oberon-Lib-Hotspot</t>
  </si>
  <si>
    <t>Newtown-Lib-Hotspot</t>
  </si>
  <si>
    <t>Kariong-Lib-Hotspot</t>
  </si>
  <si>
    <t>Walgett-Lib-Hotspot</t>
  </si>
  <si>
    <t>Surry Hills-Lib-Hotspot</t>
  </si>
  <si>
    <t>Kibble Park-Lib-Hotspot</t>
  </si>
  <si>
    <t>Parkes-Lib-Hotspot</t>
  </si>
  <si>
    <t>Ultimo-Lib-Hotspot</t>
  </si>
  <si>
    <t>Kincumber-Lib-Hotspot</t>
  </si>
  <si>
    <t>Blacktown-Lib-Hotspot</t>
  </si>
  <si>
    <t>CastleHill-Lib-Hotspot - The Hills</t>
  </si>
  <si>
    <t>PeakHill-Lib-Hotspot</t>
  </si>
  <si>
    <t>Waterloo-Lib-Hotspot</t>
  </si>
  <si>
    <t>LakeHaven-Lib-Hotspot</t>
  </si>
  <si>
    <t>LalorPark-Lib-Hotspot</t>
  </si>
  <si>
    <t>BaulkhamHills-Lib-Hotspot</t>
  </si>
  <si>
    <t>Trundle-Lib-Hotspot</t>
  </si>
  <si>
    <t>Pyrmont-Lib-Hotspot</t>
  </si>
  <si>
    <t>Toukley-Lib-Hotspot</t>
  </si>
  <si>
    <t>MtDruitt-Lib-Hotspot</t>
  </si>
  <si>
    <t>Carlingford-Lib-Hotspot</t>
  </si>
  <si>
    <t>Tullamore Library Hotspot</t>
  </si>
  <si>
    <t>Townhall-Lib-Hotspot</t>
  </si>
  <si>
    <t>Tuggerah-Hotspot</t>
  </si>
  <si>
    <t>Riverstone-Lib-Hotspot</t>
  </si>
  <si>
    <t>Dural-Lib-Hotspot</t>
  </si>
  <si>
    <t>Umina-Lib-Hotspot</t>
  </si>
  <si>
    <t>StanhopeGardens-Lib-Hotspot</t>
  </si>
  <si>
    <t>VinegarHill-Lib-Hotspot</t>
  </si>
  <si>
    <t>Newington-Lib-Hotspot - Parramatta</t>
  </si>
  <si>
    <t>Tenterfield-Lib-Hotspot</t>
  </si>
  <si>
    <t>WoyWoy-Lib-Hotspot</t>
  </si>
  <si>
    <t>Wyoming library</t>
  </si>
  <si>
    <t>Springwood Library-Hotspot - Blue Mountains</t>
  </si>
  <si>
    <t>Hornsby-Lib-Hotspot</t>
  </si>
  <si>
    <t>Penrith-Lib-Hotspot</t>
  </si>
  <si>
    <t>Muswellbrook-Hotspot - Upper Hunter</t>
  </si>
  <si>
    <t>Blackheath-Lib-Hotspot</t>
  </si>
  <si>
    <t>Berowra-Lib-Hotspot</t>
  </si>
  <si>
    <t>StClair-Lib-Hotspot</t>
  </si>
  <si>
    <t>DenmanLib-Hotspot</t>
  </si>
  <si>
    <t>blaxland-Lib-Hotspot</t>
  </si>
  <si>
    <t>Epping-Lib-Hotspot</t>
  </si>
  <si>
    <t>StMarys-Lib-Hotspot</t>
  </si>
  <si>
    <t>Auburn-Lib-Hotspot</t>
  </si>
  <si>
    <t>Katoomba-NonTicketed-Hotspot</t>
  </si>
  <si>
    <t>PennantHills-Lib-Hotspot</t>
  </si>
  <si>
    <t>Scone-Lib-Hotspot - Upper Hunter</t>
  </si>
  <si>
    <t>Granville-Lib-Hotspot</t>
  </si>
  <si>
    <t>Lawson-Lib-Hotspot</t>
  </si>
  <si>
    <t>Hastings-Lib-Hotspot - Port Macquarie</t>
  </si>
  <si>
    <t>Aberdeen-Lib-Hotspot</t>
  </si>
  <si>
    <t>Greystanes-Lib-Hotspot</t>
  </si>
  <si>
    <t>wenworthfalls-Lib-Hotspot</t>
  </si>
  <si>
    <t>Inverell-Lib-Hotspot</t>
  </si>
  <si>
    <t>Laurieton-Lib-Hotspot</t>
  </si>
  <si>
    <t>Merriwa-Lib-Hotspot</t>
  </si>
  <si>
    <t>Guildford-Lib-Hotspot</t>
  </si>
  <si>
    <t>Wauchope-Lib-Hotspot</t>
  </si>
  <si>
    <t>Murrunidi-Lib-Hotspot</t>
  </si>
  <si>
    <t>Lidcombe-Lib-Hotspot</t>
  </si>
  <si>
    <t>Bourke-Lib-Hotspot</t>
  </si>
  <si>
    <t>Kempsey-Lib-Hotspot</t>
  </si>
  <si>
    <t>Merrylands-Lib-Hotspot</t>
  </si>
  <si>
    <t>SouthWestRocks-Lib-Hotspot</t>
  </si>
  <si>
    <t>Queanbeayan-Lib-Hotspot</t>
  </si>
  <si>
    <t>Crookwell-Lib-Hotspot - Upper Lachlan</t>
  </si>
  <si>
    <t>RegentsPark-Lib-Hotspot</t>
  </si>
  <si>
    <t>BrokenHill-Lib-Hotspot</t>
  </si>
  <si>
    <t>StuartsPoint-Lib-Hotspot</t>
  </si>
  <si>
    <t>gunning-Lib-Hotspot</t>
  </si>
  <si>
    <t>Wenthworthville-Lib-Hotspot</t>
  </si>
  <si>
    <t>Randwick-Lib-Hotspot</t>
  </si>
  <si>
    <t>burwood-Lib-Hotspot</t>
  </si>
  <si>
    <t>Kiama - Lib Hot spot</t>
  </si>
  <si>
    <t>Bowen-Lib-Hotspot</t>
  </si>
  <si>
    <t>Moulamein-Lib-Hotspot - Murray River</t>
  </si>
  <si>
    <t>Gerringong-Lib-Hotspot</t>
  </si>
  <si>
    <t>Malabar-Lib-Hotspot</t>
  </si>
  <si>
    <t>Barham-Lib-Hotspot</t>
  </si>
  <si>
    <t>Hurstville-Lib-Hotspot</t>
  </si>
  <si>
    <t>Camden-Lib-Hotspot</t>
  </si>
  <si>
    <t>kogarah-Lib-Hotspot</t>
  </si>
  <si>
    <t>Narellan-Lib-Hotspot</t>
  </si>
  <si>
    <t>Ku-ring-gai - Pymble-Depot-Hotspot</t>
  </si>
  <si>
    <t>Wentworth-Lib-Hotspot</t>
  </si>
  <si>
    <t>Oatley-Lib-Hotspot</t>
  </si>
  <si>
    <t>OranPark-Lib-Hotspot</t>
  </si>
  <si>
    <t>Gordon-Lib-Hotspot</t>
  </si>
  <si>
    <t>Goonellabah-Lib-Hotspot</t>
  </si>
  <si>
    <t>Buronga-Lib-Hotspot</t>
  </si>
  <si>
    <t>Penshurst-Lib-Hotspot</t>
  </si>
  <si>
    <t>Lindfield-Lib-Hotspot</t>
  </si>
  <si>
    <t>Alstonville-Lib-Hotspot</t>
  </si>
  <si>
    <t>Dareton-Lib-Hotspot</t>
  </si>
  <si>
    <t>Southhurstville-Lib-Hotspot</t>
  </si>
  <si>
    <t>HJDaley-Lib-Hotspot - Campbelltown</t>
  </si>
  <si>
    <t>Turramurra-Lib-Hotspot</t>
  </si>
  <si>
    <t>Ballina-Lib-Hotspot</t>
  </si>
  <si>
    <t>EagleVale-Lib-Hotspot</t>
  </si>
  <si>
    <t>StIves-Lib-Hotspot</t>
  </si>
  <si>
    <t>BrunswickHeads-Lib-Hotspot</t>
  </si>
  <si>
    <t>Griffith-Lib-Hotspot - Western Riverina</t>
  </si>
  <si>
    <t>Glenquarie-Lib-Hotspot</t>
  </si>
  <si>
    <t>ByronBay-Lib-Hotspot</t>
  </si>
  <si>
    <t>Carathool-Lib-Hotspot</t>
  </si>
  <si>
    <t>Boorowa-Lib-Hotspot</t>
  </si>
  <si>
    <t>Ingleburn-Lib-Hotspot</t>
  </si>
  <si>
    <t>Lachlan-Lib-Hotspot</t>
  </si>
  <si>
    <t>Kingscliff-Lib-Hotspot</t>
  </si>
  <si>
    <t>Hay-Lib-Hotspot</t>
  </si>
  <si>
    <t>Harden-Lib-Hotspot</t>
  </si>
  <si>
    <t>Cargellico (Lake)-Lib-Hotspot</t>
  </si>
  <si>
    <t>LennoxHeadl-Lib-Hotspot</t>
  </si>
  <si>
    <t>HayMuseum-Hotspot</t>
  </si>
  <si>
    <t>Young-Lib-Hotspot</t>
  </si>
  <si>
    <t>Deniliquin-Lib-Hotspot - Edward River</t>
  </si>
  <si>
    <t>Lismore-Lib-Hotspot</t>
  </si>
  <si>
    <t>Narrandera-Lib-Hotspot</t>
  </si>
  <si>
    <t>Lane Cove-Lib-Hotspot</t>
  </si>
  <si>
    <t>Mullumbimby-Lib-Hotspot</t>
  </si>
  <si>
    <t>Greenwich-Lib-Hotspot</t>
  </si>
  <si>
    <t>Murwillumbah-Lib-Hotspot</t>
  </si>
  <si>
    <t>Chatswood-Lib-Hotspot - Willoughby</t>
  </si>
  <si>
    <t>Ashfield-Lib-Hotspot</t>
  </si>
  <si>
    <t>Barraba-Lib-Hotspot</t>
  </si>
  <si>
    <t>TweedHeads-Lib-Hotspot</t>
  </si>
  <si>
    <t>Artarmon-Lib-Hotspot</t>
  </si>
  <si>
    <t>Balmain-Lib-Hotspot</t>
  </si>
  <si>
    <t>Bingara-Lib-Hotspot</t>
  </si>
  <si>
    <t>St Leonards-Lib-Hotspot</t>
  </si>
  <si>
    <t>Central-Lib-Hotspot</t>
  </si>
  <si>
    <t>CastleCove-Lib-Hotspot</t>
  </si>
  <si>
    <t>DulwichHill-Lib-Hotspot</t>
  </si>
  <si>
    <t>Boggabri-Lib-Hotspot</t>
  </si>
  <si>
    <t>Naremburn-Lib-Hotspot</t>
  </si>
  <si>
    <t>Haberfield-Lib-Hotspot</t>
  </si>
  <si>
    <t>Kootingal-Lib-Hotspot</t>
  </si>
  <si>
    <t>Lithgow-Hotspot</t>
  </si>
  <si>
    <t>Casino-Lib-Hotspot - Richmond Upper Clarence</t>
  </si>
  <si>
    <t>Northbridge-Lib-Hotspot</t>
  </si>
  <si>
    <t>Leichhardt-Lib-Hotspot</t>
  </si>
  <si>
    <t>Manilla-Lib-Hotspot</t>
  </si>
  <si>
    <t>Portland-Hotspot</t>
  </si>
  <si>
    <t>evanshead-Lib-Hotspot</t>
  </si>
  <si>
    <t>westchatswood-Lib-Hotspot</t>
  </si>
  <si>
    <t>Marrickville-Lib-Hotspot</t>
  </si>
  <si>
    <t>Narrabri-Lib-Hotspot</t>
  </si>
  <si>
    <t>Wallerang-Hotspot</t>
  </si>
  <si>
    <t>Kyogle-Lib-Hotspot</t>
  </si>
  <si>
    <t>New_DulwichHill-Lib-Hotspot</t>
  </si>
  <si>
    <t>NarrabriMobile</t>
  </si>
  <si>
    <t>Waverley-Lib-Hotspot</t>
  </si>
  <si>
    <t>Stanmore-Lib-Hotspot</t>
  </si>
  <si>
    <t>Quirindi-Lib-Hotspot</t>
  </si>
  <si>
    <t>Liverpool-Lib-Hotspot</t>
  </si>
  <si>
    <t>StPeters-Lib-Hotspot</t>
  </si>
  <si>
    <t>SouthTamworthLib-Hotspot</t>
  </si>
  <si>
    <t>Casula-Lib-Hotspot</t>
  </si>
  <si>
    <t>Bowral-Lib-Hotspot - Wingecarribee</t>
  </si>
  <si>
    <t>Uralla-Lib-Hotspot</t>
  </si>
  <si>
    <t>GreenValley-Lib-Hotspot</t>
  </si>
  <si>
    <t>Riverina - Coolamon</t>
  </si>
  <si>
    <t>Mittagong-Lib-Hotspot</t>
  </si>
  <si>
    <t>Walcha-Lib-Hotspot</t>
  </si>
  <si>
    <t>Miller-Lib-Hotspot</t>
  </si>
  <si>
    <t>Adelong</t>
  </si>
  <si>
    <t>MossVale-Lib-Hotspot</t>
  </si>
  <si>
    <t>Forster-Lib-Hotspot</t>
  </si>
  <si>
    <t>Warialda-Lib-Hotspot</t>
  </si>
  <si>
    <t>Moorebank-Lib-Hotspot</t>
  </si>
  <si>
    <t>Batlow-Lib-Hotspot</t>
  </si>
  <si>
    <t>greatlakes-Lib-Hotspot</t>
  </si>
  <si>
    <t>Wee Waa-Lib-Hotspot</t>
  </si>
  <si>
    <t>Cootamundra-Lib-Hotspot</t>
  </si>
  <si>
    <t>Wollongong-Lib-Hotspot</t>
  </si>
  <si>
    <t>HallidaysPoint-Lib-Hotspot</t>
  </si>
  <si>
    <t>Werris-Lib-Hotspot</t>
  </si>
  <si>
    <t>Dubbo-Lib-Hotspot - Macquarie</t>
  </si>
  <si>
    <t>Corowa-Lib-Hotspot</t>
  </si>
  <si>
    <t>Corrimal-Lib-Hotspot</t>
  </si>
  <si>
    <t>harrington-Hotspot</t>
  </si>
  <si>
    <t>Bundarra-Hotspot</t>
  </si>
  <si>
    <t>Conabarabran-Lib-Hotspot</t>
  </si>
  <si>
    <t>Culcairn-Lib-Hotspot</t>
  </si>
  <si>
    <t>Dapto-Lib-Hotspot</t>
  </si>
  <si>
    <t>Nabiac</t>
  </si>
  <si>
    <t>Coolah-Lib-Hotspot</t>
  </si>
  <si>
    <t>Gundagai-Lib-Hotspot</t>
  </si>
  <si>
    <t>Helensburgh-Lib-Hotspot</t>
  </si>
  <si>
    <t>Oldbar-Lib-Hotspot</t>
  </si>
  <si>
    <t>Orange-Hotspot - Central West</t>
  </si>
  <si>
    <t>Dunedoo-Lib-Hotspot</t>
  </si>
  <si>
    <t>Henty-Lib-Hotspot</t>
  </si>
  <si>
    <t>thirroul-Lib-Hotspot</t>
  </si>
  <si>
    <t>Taree-Hotspot</t>
  </si>
  <si>
    <t>Blayney-Library-Hotspot</t>
  </si>
  <si>
    <t>Narromine-Lib-Hotspot</t>
  </si>
  <si>
    <t>Holbrook-Lib-Hotspot</t>
  </si>
  <si>
    <t>Unanderra-Lib-Hotspot</t>
  </si>
  <si>
    <t>Wingham-Lib-Hotspot</t>
  </si>
  <si>
    <t>Canowindra-Hotspot</t>
  </si>
  <si>
    <t>Trangie-Lib-Hotspot</t>
  </si>
  <si>
    <t>Howlong-Hotspot</t>
  </si>
  <si>
    <t>Warrawong-Lib-Hotspot</t>
  </si>
  <si>
    <t>Cowra-Lib-Hotspot</t>
  </si>
  <si>
    <t>Wellington-Lib-Hotspot</t>
  </si>
  <si>
    <t>Mulwala-Hotspot</t>
  </si>
  <si>
    <t>Manildra-Hotspot</t>
  </si>
  <si>
    <t>Baradine-lib</t>
  </si>
  <si>
    <t>Temora-Lib-Hotspot</t>
  </si>
  <si>
    <t>Yass-Lib-Hotspot</t>
  </si>
  <si>
    <t>Manly-Hotspot</t>
  </si>
  <si>
    <t>Molong-Hotspot</t>
  </si>
  <si>
    <t>Mendooran-Lib-Hotspot</t>
  </si>
  <si>
    <t>Tumut-Lib-Hotspot</t>
  </si>
  <si>
    <t>MonaVale-NonTicketed-Hotspot</t>
  </si>
  <si>
    <t>Forbes-Lib-Hotspot</t>
  </si>
  <si>
    <t>Lockhart-Council-Hotspot</t>
  </si>
  <si>
    <t>Avalon-NonTicketed-Hotspot</t>
  </si>
  <si>
    <t>Maitland-Lib-Hotspot</t>
  </si>
  <si>
    <t>Urana-Lib-Hotspot</t>
  </si>
  <si>
    <t>Belrose-Lib-Hotspot</t>
  </si>
  <si>
    <t>Cessnock-Lib-Hotspot</t>
  </si>
  <si>
    <t>East Maitland-Lib-Hotspot</t>
  </si>
  <si>
    <t>Tumbarumba-Lib-Hotspot</t>
  </si>
  <si>
    <t>Deewhy-Lib-Hotspot</t>
  </si>
  <si>
    <t>KurriKurri-Lib-Hotspot</t>
  </si>
  <si>
    <t>Rutherford-Lib-Hotspot</t>
  </si>
  <si>
    <t>Talbingo-Lib-Hotspot</t>
  </si>
  <si>
    <t>Forestville-Lib-Hotspot</t>
  </si>
  <si>
    <t>Thornton-Lib-Hotspot</t>
  </si>
  <si>
    <t>Warringah-Lib-Hotspot</t>
  </si>
  <si>
    <t>Grafton-Lib-Hotspot - Clarence</t>
  </si>
  <si>
    <t>Bellingen-Lib-Hotspot</t>
  </si>
  <si>
    <t>Mudgee-Lib-Hotspot - Mid Western</t>
  </si>
  <si>
    <t>Eastwood-Lib-Hotspot</t>
  </si>
  <si>
    <t>Dorrigo-Lib-Hotspot</t>
  </si>
  <si>
    <t>Gulgong-Lib-Hotspot</t>
  </si>
  <si>
    <t>Gladesville-Lib-Hotspot</t>
  </si>
  <si>
    <t>Iluka -Lib-Hotspot</t>
  </si>
  <si>
    <t>Kandos-Lib-Hotspot</t>
  </si>
  <si>
    <t>NorthRyde-Lib-Hotspot</t>
  </si>
  <si>
    <t>Maclean-Lib-Hotspot</t>
  </si>
  <si>
    <t>Rylstone-Lib-Hotspot</t>
  </si>
  <si>
    <t>WestRyde-Lib-Hotspot</t>
  </si>
  <si>
    <t>Complete Total</t>
  </si>
  <si>
    <t>Urunga-Lib-Hotspot</t>
  </si>
  <si>
    <t>TopRyde-Lib-Hotspot</t>
  </si>
  <si>
    <t>Yamba-Lib-Hotspot</t>
  </si>
  <si>
    <t>Monaro-Lib-Hotspot - Snowy Monaro</t>
  </si>
  <si>
    <t>Bombala-Lib-Hotspot</t>
  </si>
  <si>
    <t>There are different reporting methods used for calculating Wi-Fi sessions. Figures marked with * have been provided</t>
  </si>
  <si>
    <t>by the State Library's NSW.net service.</t>
  </si>
  <si>
    <t>TABLE 21 - TOTAL INFORMATION AND CUSTOMER SERVICE REQUESTS 2022–23</t>
  </si>
  <si>
    <t>The following statistics may not include data for all branches</t>
  </si>
  <si>
    <t>Information Requests</t>
  </si>
  <si>
    <t>Customer Service Requests</t>
  </si>
  <si>
    <t>TABLE 22 - LIBRARY PROGRAMS 2022–23</t>
  </si>
  <si>
    <t>Total number of programs &amp; attendance offered by public libraries onsite</t>
  </si>
  <si>
    <t>Programs</t>
  </si>
  <si>
    <t>Attendance</t>
  </si>
  <si>
    <t>TABLE 22a - ONLINE LIBRARY PROGRAMS 2022–23</t>
  </si>
  <si>
    <t>Total number of online programs &amp; views of online programs offered by public libraries</t>
  </si>
  <si>
    <t>Online Programs</t>
  </si>
  <si>
    <t>Views of Online Programs</t>
  </si>
  <si>
    <t>TABLE 22b - LIBRARY PROGRAM TARGET AUDIENCE &amp; ATTENDANCE 2022–23</t>
  </si>
  <si>
    <t>Number of library program sessions by intended target audience and attendance</t>
  </si>
  <si>
    <t>Early Childhood</t>
  </si>
  <si>
    <t>Attendance Early Childhood</t>
  </si>
  <si>
    <t>Children</t>
  </si>
  <si>
    <t>Attendance Children</t>
  </si>
  <si>
    <t>Young Adult</t>
  </si>
  <si>
    <t>Attendance Young Adult</t>
  </si>
  <si>
    <t>Adults</t>
  </si>
  <si>
    <t>Attendance Adults</t>
  </si>
  <si>
    <t>Seniors</t>
  </si>
  <si>
    <t>Attendance Seniors</t>
  </si>
  <si>
    <t>Indigenous</t>
  </si>
  <si>
    <t>Attendance Indigenous</t>
  </si>
  <si>
    <t>CALD Communities</t>
  </si>
  <si>
    <t>Attendance CALD Communities</t>
  </si>
  <si>
    <t>All Ages</t>
  </si>
  <si>
    <t>Attendance All Ages</t>
  </si>
  <si>
    <t>TABLE 22c - LIBRARY PROGRAM TYPES &amp; ATTENDANCE 2022–23</t>
  </si>
  <si>
    <t>Total number of library program sessions by program type and attendance</t>
  </si>
  <si>
    <t>Literacy &amp; Lifelong Learning</t>
  </si>
  <si>
    <t>Attendance  Literacy &amp; Lifelong Learning</t>
  </si>
  <si>
    <t>Informed &amp; Connected Citizens</t>
  </si>
  <si>
    <t>Attendance Informed &amp; Connected Citizens</t>
  </si>
  <si>
    <t>Digital Inclusion</t>
  </si>
  <si>
    <t>Attendance Digital Inclusion</t>
  </si>
  <si>
    <t>Personal Development &amp; Wellbeing</t>
  </si>
  <si>
    <t>Attendance
Personal Development &amp; Wellbeing</t>
  </si>
  <si>
    <t>Stronger &amp; Creative Community</t>
  </si>
  <si>
    <t>Attendance
Stronger &amp; Creative Community</t>
  </si>
  <si>
    <t>Economic &amp; Workforce Development</t>
  </si>
  <si>
    <t>Attendance 
Economic &amp; Workforce Development</t>
  </si>
  <si>
    <t>TABLE 23 - WEBSITE VISITS 2022–23</t>
  </si>
  <si>
    <t>Home page visits in 2022–23</t>
  </si>
  <si>
    <t>TABLE 24 - DIGITISED COLLECTIONS 2022–23</t>
  </si>
  <si>
    <t>Libraries</t>
  </si>
  <si>
    <t>Digitised Photographs</t>
  </si>
  <si>
    <t>Digitised Audio</t>
  </si>
  <si>
    <t>Digitised Video</t>
  </si>
  <si>
    <t>Digitised Books</t>
  </si>
  <si>
    <t>Digitised Objects</t>
  </si>
  <si>
    <t>Digitised Other Collections</t>
  </si>
  <si>
    <t>Total Digitised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</si>
</sst>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General_)"/>
    <numFmt numFmtId="168" formatCode="#,##0.00_ ;\-#,##0.00\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8"/>
      <name val="Geneva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9"/>
      <name val="Geneva"/>
    </font>
    <font>
      <sz val="9"/>
      <name val="Geneva"/>
    </font>
    <font>
      <sz val="8"/>
      <name val="Arial"/>
      <family val="2"/>
    </font>
    <font>
      <b/>
      <sz val="11"/>
      <name val="Geneva"/>
    </font>
    <font>
      <b/>
      <i/>
      <sz val="9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b/>
      <i/>
      <sz val="14"/>
      <color indexed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name val="Geneva"/>
    </font>
    <font>
      <b/>
      <sz val="8"/>
      <color indexed="10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Geneva"/>
    </font>
    <font>
      <b/>
      <i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8"/>
      <color rgb="FFFFFFFF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1">
    <xf numFmtId="0" fontId="0" fillId="0" borderId="0"/>
    <xf numFmtId="164" fontId="3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43" fontId="31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3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0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165" fontId="36" fillId="0" borderId="0" xfId="1" applyNumberFormat="1" applyFont="1"/>
    <xf numFmtId="164" fontId="36" fillId="0" borderId="0" xfId="1" applyFont="1"/>
    <xf numFmtId="2" fontId="36" fillId="0" borderId="0" xfId="0" applyNumberFormat="1" applyFont="1"/>
    <xf numFmtId="0" fontId="46" fillId="0" borderId="0" xfId="3" applyFont="1" applyAlignment="1">
      <alignment horizontal="left" wrapText="1"/>
    </xf>
    <xf numFmtId="3" fontId="36" fillId="0" borderId="0" xfId="0" applyNumberFormat="1" applyFont="1"/>
    <xf numFmtId="3" fontId="39" fillId="0" borderId="0" xfId="0" applyNumberFormat="1" applyFont="1"/>
    <xf numFmtId="0" fontId="48" fillId="0" borderId="0" xfId="4" applyFont="1" applyAlignment="1">
      <alignment horizontal="center"/>
    </xf>
    <xf numFmtId="0" fontId="48" fillId="0" borderId="0" xfId="7" applyFont="1" applyAlignment="1">
      <alignment horizontal="center"/>
    </xf>
    <xf numFmtId="165" fontId="39" fillId="0" borderId="0" xfId="1" applyNumberFormat="1" applyFont="1"/>
    <xf numFmtId="165" fontId="44" fillId="0" borderId="0" xfId="1" applyNumberFormat="1" applyFont="1" applyAlignment="1">
      <alignment horizontal="left" wrapText="1"/>
    </xf>
    <xf numFmtId="0" fontId="0" fillId="0" borderId="0" xfId="0" applyAlignment="1">
      <alignment horizontal="right"/>
    </xf>
    <xf numFmtId="165" fontId="0" fillId="0" borderId="0" xfId="1" applyNumberFormat="1" applyFont="1"/>
    <xf numFmtId="165" fontId="36" fillId="0" borderId="0" xfId="1" applyNumberFormat="1" applyFont="1" applyAlignment="1">
      <alignment horizontal="right"/>
    </xf>
    <xf numFmtId="165" fontId="39" fillId="0" borderId="0" xfId="1" applyNumberFormat="1" applyFont="1" applyAlignment="1">
      <alignment horizontal="right"/>
    </xf>
    <xf numFmtId="0" fontId="36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49" fillId="0" borderId="0" xfId="0" applyFont="1" applyAlignment="1">
      <alignment horizontal="right"/>
    </xf>
    <xf numFmtId="0" fontId="51" fillId="0" borderId="0" xfId="0" applyFont="1"/>
    <xf numFmtId="165" fontId="42" fillId="0" borderId="0" xfId="1" applyNumberFormat="1" applyFont="1" applyAlignment="1">
      <alignment horizontal="right"/>
    </xf>
    <xf numFmtId="0" fontId="33" fillId="0" borderId="0" xfId="0" applyFont="1"/>
    <xf numFmtId="2" fontId="39" fillId="0" borderId="0" xfId="0" applyNumberFormat="1" applyFont="1"/>
    <xf numFmtId="3" fontId="36" fillId="0" borderId="0" xfId="0" applyNumberFormat="1" applyFont="1" applyAlignment="1">
      <alignment horizontal="right"/>
    </xf>
    <xf numFmtId="0" fontId="52" fillId="0" borderId="0" xfId="0" applyFont="1"/>
    <xf numFmtId="164" fontId="39" fillId="0" borderId="0" xfId="1" applyFont="1"/>
    <xf numFmtId="0" fontId="48" fillId="0" borderId="0" xfId="15" applyFont="1" applyAlignment="1">
      <alignment horizontal="left"/>
    </xf>
    <xf numFmtId="1" fontId="36" fillId="0" borderId="0" xfId="0" applyNumberFormat="1" applyFont="1"/>
    <xf numFmtId="0" fontId="54" fillId="0" borderId="0" xfId="0" applyFont="1"/>
    <xf numFmtId="3" fontId="0" fillId="0" borderId="0" xfId="0" applyNumberFormat="1"/>
    <xf numFmtId="2" fontId="0" fillId="0" borderId="0" xfId="0" applyNumberFormat="1"/>
    <xf numFmtId="0" fontId="47" fillId="0" borderId="0" xfId="0" applyFont="1"/>
    <xf numFmtId="2" fontId="36" fillId="0" borderId="0" xfId="0" applyNumberFormat="1" applyFont="1" applyAlignment="1">
      <alignment horizontal="right"/>
    </xf>
    <xf numFmtId="164" fontId="39" fillId="0" borderId="0" xfId="1" applyFont="1" applyAlignment="1">
      <alignment horizontal="right"/>
    </xf>
    <xf numFmtId="0" fontId="55" fillId="0" borderId="0" xfId="0" applyFont="1"/>
    <xf numFmtId="164" fontId="0" fillId="0" borderId="0" xfId="1" applyFont="1"/>
    <xf numFmtId="4" fontId="0" fillId="0" borderId="0" xfId="0" applyNumberFormat="1"/>
    <xf numFmtId="3" fontId="44" fillId="0" borderId="0" xfId="8" applyNumberFormat="1" applyFont="1" applyAlignment="1">
      <alignment horizontal="right" wrapText="1"/>
    </xf>
    <xf numFmtId="0" fontId="44" fillId="0" borderId="0" xfId="10" applyFont="1" applyAlignment="1">
      <alignment horizontal="left" wrapText="1"/>
    </xf>
    <xf numFmtId="0" fontId="44" fillId="0" borderId="0" xfId="12" applyFont="1" applyAlignment="1">
      <alignment horizontal="right" wrapText="1"/>
    </xf>
    <xf numFmtId="0" fontId="39" fillId="0" borderId="0" xfId="0" applyFont="1" applyAlignment="1">
      <alignment horizontal="right"/>
    </xf>
    <xf numFmtId="164" fontId="36" fillId="0" borderId="0" xfId="1" applyFont="1" applyAlignment="1">
      <alignment horizontal="right"/>
    </xf>
    <xf numFmtId="0" fontId="57" fillId="0" borderId="0" xfId="0" applyFont="1"/>
    <xf numFmtId="0" fontId="58" fillId="0" borderId="0" xfId="0" applyFont="1"/>
    <xf numFmtId="1" fontId="0" fillId="0" borderId="0" xfId="0" applyNumberFormat="1"/>
    <xf numFmtId="0" fontId="44" fillId="0" borderId="0" xfId="1" applyNumberFormat="1" applyFont="1" applyAlignment="1">
      <alignment horizontal="left" wrapText="1"/>
    </xf>
    <xf numFmtId="4" fontId="0" fillId="0" borderId="0" xfId="0" applyNumberFormat="1" applyAlignment="1">
      <alignment horizontal="left"/>
    </xf>
    <xf numFmtId="4" fontId="36" fillId="0" borderId="0" xfId="0" applyNumberFormat="1" applyFont="1"/>
    <xf numFmtId="4" fontId="39" fillId="0" borderId="0" xfId="0" applyNumberFormat="1" applyFont="1"/>
    <xf numFmtId="4" fontId="36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4" fontId="41" fillId="0" borderId="0" xfId="0" applyNumberFormat="1" applyFont="1" applyAlignment="1">
      <alignment horizontal="left"/>
    </xf>
    <xf numFmtId="4" fontId="37" fillId="0" borderId="0" xfId="0" applyNumberFormat="1" applyFont="1" applyAlignment="1">
      <alignment horizontal="left"/>
    </xf>
    <xf numFmtId="167" fontId="36" fillId="0" borderId="0" xfId="0" applyNumberFormat="1" applyFont="1" applyAlignment="1">
      <alignment horizontal="left"/>
    </xf>
    <xf numFmtId="4" fontId="36" fillId="0" borderId="0" xfId="1" applyNumberFormat="1" applyFont="1"/>
    <xf numFmtId="10" fontId="36" fillId="0" borderId="0" xfId="0" applyNumberFormat="1" applyFont="1"/>
    <xf numFmtId="3" fontId="0" fillId="0" borderId="0" xfId="0" applyNumberFormat="1" applyAlignment="1">
      <alignment horizontal="right"/>
    </xf>
    <xf numFmtId="3" fontId="39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3" fontId="39" fillId="0" borderId="0" xfId="1" applyNumberFormat="1" applyFont="1" applyAlignment="1">
      <alignment horizontal="right"/>
    </xf>
    <xf numFmtId="37" fontId="39" fillId="0" borderId="0" xfId="0" applyNumberFormat="1" applyFont="1" applyAlignment="1">
      <alignment horizontal="right"/>
    </xf>
    <xf numFmtId="3" fontId="36" fillId="0" borderId="0" xfId="1" applyNumberFormat="1" applyFont="1" applyAlignment="1">
      <alignment horizontal="center"/>
    </xf>
    <xf numFmtId="3" fontId="36" fillId="0" borderId="0" xfId="1" applyNumberFormat="1" applyFont="1"/>
    <xf numFmtId="3" fontId="36" fillId="0" borderId="0" xfId="1" applyNumberFormat="1" applyFont="1" applyAlignment="1">
      <alignment horizontal="right"/>
    </xf>
    <xf numFmtId="3" fontId="39" fillId="0" borderId="0" xfId="1" applyNumberFormat="1" applyFont="1"/>
    <xf numFmtId="4" fontId="39" fillId="0" borderId="0" xfId="1" applyNumberFormat="1" applyFont="1"/>
    <xf numFmtId="3" fontId="37" fillId="0" borderId="0" xfId="0" applyNumberFormat="1" applyFont="1"/>
    <xf numFmtId="3" fontId="54" fillId="0" borderId="0" xfId="0" applyNumberFormat="1" applyFont="1" applyAlignment="1">
      <alignment horizontal="center"/>
    </xf>
    <xf numFmtId="4" fontId="41" fillId="0" borderId="0" xfId="0" applyNumberFormat="1" applyFont="1"/>
    <xf numFmtId="10" fontId="0" fillId="0" borderId="0" xfId="0" applyNumberFormat="1" applyAlignment="1">
      <alignment horizontal="right"/>
    </xf>
    <xf numFmtId="0" fontId="59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37" fontId="59" fillId="0" borderId="0" xfId="0" applyNumberFormat="1" applyFont="1"/>
    <xf numFmtId="164" fontId="59" fillId="0" borderId="0" xfId="1" applyFont="1"/>
    <xf numFmtId="165" fontId="59" fillId="0" borderId="0" xfId="1" applyNumberFormat="1" applyFont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2" fontId="59" fillId="0" borderId="0" xfId="0" applyNumberFormat="1" applyFont="1"/>
    <xf numFmtId="166" fontId="59" fillId="0" borderId="0" xfId="1" applyNumberFormat="1" applyFont="1"/>
    <xf numFmtId="0" fontId="44" fillId="0" borderId="0" xfId="10" applyFont="1" applyAlignment="1">
      <alignment horizontal="right" wrapText="1"/>
    </xf>
    <xf numFmtId="10" fontId="47" fillId="0" borderId="0" xfId="0" applyNumberFormat="1" applyFont="1"/>
    <xf numFmtId="0" fontId="55" fillId="0" borderId="0" xfId="0" applyFont="1" applyAlignment="1">
      <alignment horizontal="left"/>
    </xf>
    <xf numFmtId="0" fontId="32" fillId="0" borderId="0" xfId="0" applyFont="1"/>
    <xf numFmtId="3" fontId="51" fillId="0" borderId="0" xfId="0" applyNumberFormat="1" applyFont="1"/>
    <xf numFmtId="0" fontId="62" fillId="0" borderId="0" xfId="0" applyFont="1"/>
    <xf numFmtId="0" fontId="0" fillId="0" borderId="0" xfId="0" applyAlignment="1">
      <alignment wrapText="1"/>
    </xf>
    <xf numFmtId="0" fontId="41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61" fillId="0" borderId="0" xfId="0" applyFont="1"/>
    <xf numFmtId="0" fontId="63" fillId="0" borderId="0" xfId="0" applyFont="1"/>
    <xf numFmtId="4" fontId="53" fillId="0" borderId="0" xfId="0" applyNumberFormat="1" applyFont="1" applyAlignment="1">
      <alignment horizontal="right"/>
    </xf>
    <xf numFmtId="165" fontId="41" fillId="0" borderId="0" xfId="1" applyNumberFormat="1" applyFont="1" applyAlignment="1">
      <alignment horizontal="right"/>
    </xf>
    <xf numFmtId="165" fontId="37" fillId="0" borderId="0" xfId="1" applyNumberFormat="1" applyFont="1" applyAlignment="1">
      <alignment horizontal="right"/>
    </xf>
    <xf numFmtId="3" fontId="44" fillId="0" borderId="0" xfId="13" applyNumberFormat="1" applyFont="1" applyAlignment="1">
      <alignment horizontal="right" wrapText="1"/>
    </xf>
    <xf numFmtId="37" fontId="36" fillId="0" borderId="0" xfId="0" applyNumberFormat="1" applyFont="1"/>
    <xf numFmtId="0" fontId="37" fillId="0" borderId="0" xfId="0" applyFont="1" applyAlignment="1">
      <alignment horizontal="center" wrapText="1"/>
    </xf>
    <xf numFmtId="167" fontId="55" fillId="0" borderId="0" xfId="0" applyNumberFormat="1" applyFont="1" applyAlignment="1">
      <alignment horizontal="left"/>
    </xf>
    <xf numFmtId="165" fontId="36" fillId="0" borderId="0" xfId="0" applyNumberFormat="1" applyFont="1"/>
    <xf numFmtId="0" fontId="39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48" fillId="0" borderId="0" xfId="14" applyFont="1" applyAlignment="1">
      <alignment horizontal="center" wrapText="1"/>
    </xf>
    <xf numFmtId="0" fontId="37" fillId="0" borderId="0" xfId="0" applyFont="1" applyAlignment="1">
      <alignment horizontal="right" wrapText="1"/>
    </xf>
    <xf numFmtId="165" fontId="36" fillId="0" borderId="0" xfId="1" applyNumberFormat="1" applyFont="1" applyAlignment="1">
      <alignment horizontal="left"/>
    </xf>
    <xf numFmtId="0" fontId="65" fillId="0" borderId="0" xfId="0" applyFont="1"/>
    <xf numFmtId="164" fontId="39" fillId="0" borderId="0" xfId="0" applyNumberFormat="1" applyFont="1"/>
    <xf numFmtId="165" fontId="39" fillId="0" borderId="0" xfId="1" applyNumberFormat="1" applyFont="1" applyAlignment="1">
      <alignment horizontal="left"/>
    </xf>
    <xf numFmtId="2" fontId="44" fillId="0" borderId="0" xfId="12" applyNumberFormat="1" applyFont="1" applyAlignment="1">
      <alignment horizontal="right" wrapText="1"/>
    </xf>
    <xf numFmtId="3" fontId="37" fillId="0" borderId="0" xfId="0" applyNumberFormat="1" applyFont="1" applyAlignment="1">
      <alignment horizontal="right"/>
    </xf>
    <xf numFmtId="165" fontId="66" fillId="0" borderId="0" xfId="1" applyNumberFormat="1" applyFont="1"/>
    <xf numFmtId="0" fontId="66" fillId="0" borderId="0" xfId="0" applyFont="1"/>
    <xf numFmtId="2" fontId="66" fillId="0" borderId="0" xfId="0" applyNumberFormat="1" applyFont="1"/>
    <xf numFmtId="165" fontId="66" fillId="0" borderId="0" xfId="1" applyNumberFormat="1" applyFont="1" applyAlignment="1">
      <alignment horizontal="right"/>
    </xf>
    <xf numFmtId="164" fontId="36" fillId="0" borderId="0" xfId="1" applyFont="1" applyAlignment="1">
      <alignment horizontal="right" wrapText="1"/>
    </xf>
    <xf numFmtId="164" fontId="40" fillId="0" borderId="0" xfId="0" applyNumberFormat="1" applyFont="1"/>
    <xf numFmtId="164" fontId="0" fillId="0" borderId="0" xfId="0" applyNumberFormat="1"/>
    <xf numFmtId="0" fontId="68" fillId="0" borderId="0" xfId="0" applyFont="1"/>
    <xf numFmtId="164" fontId="0" fillId="0" borderId="0" xfId="1" applyFont="1" applyAlignment="1">
      <alignment horizontal="left"/>
    </xf>
    <xf numFmtId="0" fontId="35" fillId="0" borderId="0" xfId="0" applyFont="1" applyAlignment="1">
      <alignment horizontal="right"/>
    </xf>
    <xf numFmtId="0" fontId="47" fillId="0" borderId="0" xfId="0" applyFont="1" applyAlignment="1">
      <alignment wrapText="1"/>
    </xf>
    <xf numFmtId="3" fontId="69" fillId="0" borderId="0" xfId="0" applyNumberFormat="1" applyFont="1"/>
    <xf numFmtId="4" fontId="69" fillId="0" borderId="0" xfId="0" applyNumberFormat="1" applyFont="1"/>
    <xf numFmtId="0" fontId="69" fillId="0" borderId="0" xfId="0" applyFont="1"/>
    <xf numFmtId="0" fontId="64" fillId="0" borderId="0" xfId="0" applyFont="1"/>
    <xf numFmtId="164" fontId="69" fillId="0" borderId="0" xfId="1" applyFont="1"/>
    <xf numFmtId="0" fontId="38" fillId="0" borderId="0" xfId="0" applyFont="1" applyAlignment="1">
      <alignment horizontal="right"/>
    </xf>
    <xf numFmtId="164" fontId="36" fillId="0" borderId="0" xfId="0" applyNumberFormat="1" applyFont="1"/>
    <xf numFmtId="0" fontId="34" fillId="0" borderId="0" xfId="0" applyFont="1"/>
    <xf numFmtId="0" fontId="37" fillId="0" borderId="0" xfId="0" applyFont="1" applyAlignment="1">
      <alignment horizontal="right"/>
    </xf>
    <xf numFmtId="0" fontId="38" fillId="0" borderId="0" xfId="2" applyFont="1" applyAlignment="1" applyProtection="1">
      <alignment horizontal="right" wrapText="1"/>
    </xf>
    <xf numFmtId="43" fontId="36" fillId="0" borderId="0" xfId="0" applyNumberFormat="1" applyFont="1"/>
    <xf numFmtId="4" fontId="40" fillId="0" borderId="0" xfId="1" applyNumberFormat="1" applyFont="1" applyAlignment="1">
      <alignment horizontal="right"/>
    </xf>
    <xf numFmtId="0" fontId="57" fillId="0" borderId="0" xfId="0" applyFont="1" applyAlignment="1">
      <alignment horizontal="right"/>
    </xf>
    <xf numFmtId="4" fontId="71" fillId="0" borderId="0" xfId="0" applyNumberFormat="1" applyFont="1" applyAlignment="1">
      <alignment horizontal="right"/>
    </xf>
    <xf numFmtId="0" fontId="38" fillId="0" borderId="0" xfId="0" applyFont="1" applyAlignment="1">
      <alignment horizontal="right" wrapText="1"/>
    </xf>
    <xf numFmtId="0" fontId="39" fillId="0" borderId="0" xfId="0" applyFont="1" applyAlignment="1">
      <alignment horizontal="right" wrapText="1"/>
    </xf>
    <xf numFmtId="166" fontId="72" fillId="0" borderId="0" xfId="1" applyNumberFormat="1" applyFont="1"/>
    <xf numFmtId="166" fontId="36" fillId="0" borderId="0" xfId="0" applyNumberFormat="1" applyFont="1"/>
    <xf numFmtId="0" fontId="73" fillId="0" borderId="0" xfId="0" applyFont="1"/>
    <xf numFmtId="166" fontId="75" fillId="0" borderId="0" xfId="1" applyNumberFormat="1" applyFont="1"/>
    <xf numFmtId="0" fontId="75" fillId="0" borderId="0" xfId="0" applyFont="1"/>
    <xf numFmtId="166" fontId="76" fillId="0" borderId="0" xfId="1" applyNumberFormat="1" applyFont="1"/>
    <xf numFmtId="165" fontId="34" fillId="0" borderId="0" xfId="1" applyNumberFormat="1" applyAlignment="1">
      <alignment horizontal="right"/>
    </xf>
    <xf numFmtId="0" fontId="40" fillId="0" borderId="0" xfId="0" applyFont="1" applyAlignment="1">
      <alignment wrapText="1"/>
    </xf>
    <xf numFmtId="0" fontId="38" fillId="0" borderId="0" xfId="0" applyFont="1" applyAlignment="1">
      <alignment wrapText="1"/>
    </xf>
    <xf numFmtId="10" fontId="38" fillId="0" borderId="0" xfId="0" applyNumberFormat="1" applyFont="1" applyAlignment="1">
      <alignment horizontal="right"/>
    </xf>
    <xf numFmtId="3" fontId="37" fillId="0" borderId="0" xfId="0" applyNumberFormat="1" applyFont="1" applyAlignment="1">
      <alignment horizontal="right" wrapText="1"/>
    </xf>
    <xf numFmtId="4" fontId="37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left" wrapText="1"/>
    </xf>
    <xf numFmtId="165" fontId="37" fillId="0" borderId="0" xfId="1" applyNumberFormat="1" applyFont="1" applyAlignment="1">
      <alignment horizontal="right" wrapText="1"/>
    </xf>
    <xf numFmtId="1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right"/>
    </xf>
    <xf numFmtId="4" fontId="37" fillId="0" borderId="0" xfId="1" applyNumberFormat="1" applyFont="1" applyAlignment="1">
      <alignment horizontal="right" wrapText="1"/>
    </xf>
    <xf numFmtId="0" fontId="78" fillId="0" borderId="0" xfId="5" applyFont="1" applyAlignment="1">
      <alignment horizontal="right" wrapText="1"/>
    </xf>
    <xf numFmtId="0" fontId="78" fillId="0" borderId="0" xfId="7" applyFont="1" applyAlignment="1">
      <alignment horizontal="right" wrapText="1"/>
    </xf>
    <xf numFmtId="0" fontId="78" fillId="0" borderId="0" xfId="9" applyFont="1" applyAlignment="1">
      <alignment horizontal="right" wrapText="1"/>
    </xf>
    <xf numFmtId="0" fontId="78" fillId="0" borderId="0" xfId="11" applyFont="1" applyAlignment="1">
      <alignment horizontal="right" wrapText="1"/>
    </xf>
    <xf numFmtId="0" fontId="78" fillId="0" borderId="0" xfId="14" applyFont="1" applyAlignment="1">
      <alignment horizontal="right" wrapText="1"/>
    </xf>
    <xf numFmtId="0" fontId="37" fillId="0" borderId="0" xfId="15" applyFont="1" applyAlignment="1">
      <alignment horizontal="right" wrapText="1"/>
    </xf>
    <xf numFmtId="4" fontId="78" fillId="0" borderId="0" xfId="15" applyNumberFormat="1" applyFont="1" applyAlignment="1">
      <alignment horizontal="right" wrapText="1"/>
    </xf>
    <xf numFmtId="164" fontId="76" fillId="0" borderId="0" xfId="1" applyFont="1"/>
    <xf numFmtId="43" fontId="0" fillId="0" borderId="0" xfId="0" applyNumberFormat="1"/>
    <xf numFmtId="164" fontId="46" fillId="0" borderId="0" xfId="1" applyFont="1" applyAlignment="1">
      <alignment horizontal="left" wrapText="1"/>
    </xf>
    <xf numFmtId="37" fontId="34" fillId="0" borderId="0" xfId="1" applyNumberFormat="1" applyAlignment="1">
      <alignment horizontal="right"/>
    </xf>
    <xf numFmtId="43" fontId="39" fillId="0" borderId="0" xfId="0" applyNumberFormat="1" applyFont="1"/>
    <xf numFmtId="3" fontId="40" fillId="0" borderId="0" xfId="0" applyNumberFormat="1" applyFont="1"/>
    <xf numFmtId="166" fontId="39" fillId="0" borderId="0" xfId="0" applyNumberFormat="1" applyFont="1"/>
    <xf numFmtId="0" fontId="76" fillId="0" borderId="0" xfId="0" applyFont="1"/>
    <xf numFmtId="3" fontId="76" fillId="0" borderId="0" xfId="0" applyNumberFormat="1" applyFont="1"/>
    <xf numFmtId="166" fontId="77" fillId="0" borderId="0" xfId="1" applyNumberFormat="1" applyFont="1"/>
    <xf numFmtId="43" fontId="77" fillId="0" borderId="0" xfId="1" applyNumberFormat="1" applyFont="1"/>
    <xf numFmtId="164" fontId="77" fillId="0" borderId="0" xfId="1" applyFont="1"/>
    <xf numFmtId="164" fontId="39" fillId="0" borderId="0" xfId="1" applyFont="1" applyAlignment="1">
      <alignment horizontal="right" wrapText="1"/>
    </xf>
    <xf numFmtId="2" fontId="46" fillId="0" borderId="0" xfId="12" applyNumberFormat="1" applyFont="1" applyAlignment="1">
      <alignment horizontal="right" wrapText="1"/>
    </xf>
    <xf numFmtId="164" fontId="36" fillId="0" borderId="0" xfId="1" applyFont="1" applyFill="1"/>
    <xf numFmtId="164" fontId="36" fillId="0" borderId="0" xfId="1" applyFont="1" applyFill="1" applyAlignment="1">
      <alignment horizontal="right"/>
    </xf>
    <xf numFmtId="43" fontId="36" fillId="0" borderId="0" xfId="1" applyNumberFormat="1" applyFont="1"/>
    <xf numFmtId="0" fontId="81" fillId="0" borderId="0" xfId="29" applyFont="1" applyAlignment="1">
      <alignment wrapText="1"/>
    </xf>
    <xf numFmtId="0" fontId="36" fillId="0" borderId="0" xfId="0" applyFont="1" applyAlignment="1">
      <alignment wrapText="1"/>
    </xf>
    <xf numFmtId="165" fontId="76" fillId="0" borderId="0" xfId="1" applyNumberFormat="1" applyFont="1" applyFill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3" fontId="38" fillId="0" borderId="0" xfId="0" applyNumberFormat="1" applyFont="1" applyAlignment="1">
      <alignment horizontal="right"/>
    </xf>
    <xf numFmtId="3" fontId="38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right"/>
    </xf>
    <xf numFmtId="3" fontId="34" fillId="0" borderId="0" xfId="0" applyNumberFormat="1" applyFont="1"/>
    <xf numFmtId="4" fontId="34" fillId="0" borderId="0" xfId="0" applyNumberFormat="1" applyFont="1"/>
    <xf numFmtId="2" fontId="34" fillId="0" borderId="0" xfId="1" applyNumberFormat="1" applyFont="1" applyAlignment="1">
      <alignment horizontal="right"/>
    </xf>
    <xf numFmtId="0" fontId="32" fillId="0" borderId="0" xfId="0" applyFont="1" applyAlignment="1">
      <alignment horizontal="right"/>
    </xf>
    <xf numFmtId="165" fontId="34" fillId="0" borderId="0" xfId="1" applyNumberFormat="1" applyFont="1" applyAlignment="1">
      <alignment horizontal="right"/>
    </xf>
    <xf numFmtId="0" fontId="82" fillId="0" borderId="0" xfId="0" applyFont="1"/>
    <xf numFmtId="3" fontId="39" fillId="0" borderId="0" xfId="1" applyNumberFormat="1" applyFont="1" applyAlignment="1">
      <alignment horizontal="right" wrapText="1"/>
    </xf>
    <xf numFmtId="164" fontId="45" fillId="0" borderId="0" xfId="1" applyFont="1" applyAlignment="1">
      <alignment horizontal="right"/>
    </xf>
    <xf numFmtId="164" fontId="75" fillId="0" borderId="0" xfId="1" applyFont="1"/>
    <xf numFmtId="2" fontId="36" fillId="0" borderId="0" xfId="34" applyNumberFormat="1" applyFont="1"/>
    <xf numFmtId="166" fontId="77" fillId="0" borderId="0" xfId="1" applyNumberFormat="1" applyFont="1" applyAlignment="1">
      <alignment horizontal="right"/>
    </xf>
    <xf numFmtId="164" fontId="77" fillId="0" borderId="0" xfId="1" applyFont="1" applyAlignment="1">
      <alignment horizontal="right"/>
    </xf>
    <xf numFmtId="165" fontId="39" fillId="0" borderId="0" xfId="1" applyNumberFormat="1" applyFont="1" applyAlignment="1"/>
    <xf numFmtId="164" fontId="37" fillId="0" borderId="0" xfId="1" applyFont="1"/>
    <xf numFmtId="164" fontId="36" fillId="0" borderId="0" xfId="1" applyFont="1" applyAlignment="1">
      <alignment horizontal="left"/>
    </xf>
    <xf numFmtId="164" fontId="36" fillId="0" borderId="0" xfId="1" applyFont="1" applyAlignment="1"/>
    <xf numFmtId="164" fontId="38" fillId="0" borderId="0" xfId="1" applyFont="1" applyAlignment="1"/>
    <xf numFmtId="165" fontId="45" fillId="0" borderId="0" xfId="1" applyNumberFormat="1" applyFont="1" applyAlignment="1">
      <alignment horizontal="center"/>
    </xf>
    <xf numFmtId="165" fontId="37" fillId="0" borderId="0" xfId="1" applyNumberFormat="1" applyFont="1" applyFill="1" applyAlignment="1">
      <alignment horizontal="right" wrapText="1"/>
    </xf>
    <xf numFmtId="165" fontId="75" fillId="0" borderId="0" xfId="1" applyNumberFormat="1" applyFont="1"/>
    <xf numFmtId="0" fontId="76" fillId="0" borderId="0" xfId="37" applyFont="1"/>
    <xf numFmtId="0" fontId="76" fillId="0" borderId="0" xfId="38" applyFont="1"/>
    <xf numFmtId="164" fontId="55" fillId="0" borderId="0" xfId="1" applyFont="1" applyFill="1" applyAlignment="1">
      <alignment horizontal="right"/>
    </xf>
    <xf numFmtId="43" fontId="36" fillId="0" borderId="0" xfId="1" applyNumberFormat="1" applyFont="1" applyFill="1"/>
    <xf numFmtId="166" fontId="75" fillId="0" borderId="0" xfId="1" applyNumberFormat="1" applyFont="1" applyFill="1" applyBorder="1"/>
    <xf numFmtId="0" fontId="44" fillId="0" borderId="0" xfId="16" applyFont="1" applyAlignment="1">
      <alignment horizontal="center"/>
    </xf>
    <xf numFmtId="166" fontId="73" fillId="0" borderId="0" xfId="1" applyNumberFormat="1" applyFont="1" applyFill="1" applyBorder="1"/>
    <xf numFmtId="166" fontId="74" fillId="0" borderId="0" xfId="1" applyNumberFormat="1" applyFont="1" applyFill="1" applyBorder="1"/>
    <xf numFmtId="0" fontId="83" fillId="0" borderId="0" xfId="0" applyFont="1"/>
    <xf numFmtId="166" fontId="84" fillId="0" borderId="0" xfId="1" applyNumberFormat="1" applyFont="1" applyFill="1" applyBorder="1"/>
    <xf numFmtId="166" fontId="83" fillId="0" borderId="0" xfId="1" applyNumberFormat="1" applyFont="1" applyFill="1" applyBorder="1"/>
    <xf numFmtId="0" fontId="84" fillId="0" borderId="0" xfId="0" applyFont="1"/>
    <xf numFmtId="0" fontId="85" fillId="0" borderId="0" xfId="0" applyFont="1" applyAlignment="1">
      <alignment horizontal="left"/>
    </xf>
    <xf numFmtId="0" fontId="85" fillId="0" borderId="0" xfId="0" applyFont="1"/>
    <xf numFmtId="0" fontId="84" fillId="0" borderId="0" xfId="0" applyFont="1" applyAlignment="1">
      <alignment horizontal="left"/>
    </xf>
    <xf numFmtId="166" fontId="85" fillId="0" borderId="0" xfId="1" applyNumberFormat="1" applyFont="1" applyFill="1" applyBorder="1"/>
    <xf numFmtId="0" fontId="86" fillId="0" borderId="0" xfId="0" applyFont="1"/>
    <xf numFmtId="4" fontId="37" fillId="0" borderId="0" xfId="1" applyNumberFormat="1" applyFont="1" applyAlignment="1">
      <alignment horizontal="right"/>
    </xf>
    <xf numFmtId="164" fontId="36" fillId="0" borderId="0" xfId="1" applyFont="1" applyFill="1" applyAlignment="1">
      <alignment horizontal="right" wrapText="1"/>
    </xf>
    <xf numFmtId="0" fontId="76" fillId="0" borderId="0" xfId="40" applyFont="1"/>
    <xf numFmtId="3" fontId="76" fillId="0" borderId="0" xfId="40" applyNumberFormat="1" applyFont="1"/>
    <xf numFmtId="0" fontId="76" fillId="0" borderId="0" xfId="41" applyFont="1"/>
    <xf numFmtId="3" fontId="76" fillId="0" borderId="0" xfId="41" applyNumberFormat="1" applyFont="1"/>
    <xf numFmtId="0" fontId="76" fillId="0" borderId="0" xfId="42" applyFont="1"/>
    <xf numFmtId="3" fontId="76" fillId="0" borderId="0" xfId="42" applyNumberFormat="1" applyFont="1"/>
    <xf numFmtId="0" fontId="76" fillId="0" borderId="0" xfId="43" applyFont="1"/>
    <xf numFmtId="3" fontId="76" fillId="0" borderId="0" xfId="43" applyNumberFormat="1" applyFont="1"/>
    <xf numFmtId="164" fontId="39" fillId="0" borderId="0" xfId="1" applyFont="1" applyFill="1" applyAlignment="1">
      <alignment horizontal="right"/>
    </xf>
    <xf numFmtId="0" fontId="76" fillId="0" borderId="0" xfId="47" applyFont="1"/>
    <xf numFmtId="3" fontId="76" fillId="0" borderId="0" xfId="47" applyNumberFormat="1" applyFont="1"/>
    <xf numFmtId="166" fontId="0" fillId="0" borderId="0" xfId="1" applyNumberFormat="1" applyFont="1" applyFill="1"/>
    <xf numFmtId="166" fontId="87" fillId="0" borderId="0" xfId="1" applyNumberFormat="1" applyFont="1" applyFill="1"/>
    <xf numFmtId="166" fontId="84" fillId="0" borderId="0" xfId="1" applyNumberFormat="1" applyFont="1" applyFill="1" applyBorder="1" applyAlignment="1">
      <alignment horizontal="right"/>
    </xf>
    <xf numFmtId="0" fontId="76" fillId="0" borderId="0" xfId="49" applyFont="1"/>
    <xf numFmtId="4" fontId="76" fillId="0" borderId="0" xfId="49" applyNumberFormat="1" applyFont="1"/>
    <xf numFmtId="0" fontId="85" fillId="3" borderId="0" xfId="0" applyFont="1" applyFill="1" applyAlignment="1">
      <alignment horizontal="left"/>
    </xf>
    <xf numFmtId="0" fontId="85" fillId="3" borderId="0" xfId="0" applyFont="1" applyFill="1"/>
    <xf numFmtId="0" fontId="83" fillId="3" borderId="0" xfId="0" applyFont="1" applyFill="1" applyAlignment="1">
      <alignment horizontal="left"/>
    </xf>
    <xf numFmtId="0" fontId="67" fillId="0" borderId="0" xfId="6" applyFont="1" applyAlignment="1">
      <alignment horizontal="left"/>
    </xf>
    <xf numFmtId="0" fontId="37" fillId="2" borderId="0" xfId="0" applyFont="1" applyFill="1"/>
    <xf numFmtId="43" fontId="39" fillId="2" borderId="0" xfId="1" applyNumberFormat="1" applyFont="1" applyFill="1" applyAlignment="1">
      <alignment horizontal="right"/>
    </xf>
    <xf numFmtId="164" fontId="40" fillId="2" borderId="0" xfId="0" applyNumberFormat="1" applyFont="1" applyFill="1"/>
    <xf numFmtId="165" fontId="34" fillId="0" borderId="0" xfId="1" applyNumberFormat="1" applyFill="1" applyAlignment="1">
      <alignment horizontal="right"/>
    </xf>
    <xf numFmtId="3" fontId="34" fillId="0" borderId="0" xfId="1" applyNumberFormat="1" applyFill="1" applyAlignment="1">
      <alignment horizontal="right"/>
    </xf>
    <xf numFmtId="3" fontId="73" fillId="0" borderId="0" xfId="0" applyNumberFormat="1" applyFont="1"/>
    <xf numFmtId="2" fontId="76" fillId="0" borderId="0" xfId="1" applyNumberFormat="1" applyFont="1"/>
    <xf numFmtId="4" fontId="76" fillId="0" borderId="0" xfId="1" applyNumberFormat="1" applyFont="1"/>
    <xf numFmtId="165" fontId="36" fillId="0" borderId="0" xfId="1" applyNumberFormat="1" applyFont="1" applyFill="1" applyAlignment="1">
      <alignment horizontal="left"/>
    </xf>
    <xf numFmtId="166" fontId="88" fillId="0" borderId="0" xfId="0" applyNumberFormat="1" applyFont="1"/>
    <xf numFmtId="2" fontId="0" fillId="0" borderId="0" xfId="0" applyNumberFormat="1" applyAlignment="1">
      <alignment horizontal="right"/>
    </xf>
    <xf numFmtId="0" fontId="89" fillId="0" borderId="0" xfId="0" applyFont="1"/>
    <xf numFmtId="0" fontId="81" fillId="0" borderId="0" xfId="29" applyFont="1" applyAlignment="1">
      <alignment horizontal="right" wrapText="1"/>
    </xf>
    <xf numFmtId="0" fontId="40" fillId="0" borderId="0" xfId="0" applyFont="1" applyAlignment="1">
      <alignment horizontal="right"/>
    </xf>
    <xf numFmtId="164" fontId="55" fillId="0" borderId="0" xfId="0" applyNumberFormat="1" applyFont="1" applyAlignment="1">
      <alignment horizontal="right"/>
    </xf>
    <xf numFmtId="0" fontId="57" fillId="0" borderId="0" xfId="12" applyFont="1" applyAlignment="1">
      <alignment horizontal="right" wrapText="1"/>
    </xf>
    <xf numFmtId="0" fontId="55" fillId="0" borderId="0" xfId="0" applyFont="1" applyAlignment="1">
      <alignment horizontal="right"/>
    </xf>
    <xf numFmtId="4" fontId="44" fillId="0" borderId="0" xfId="10" applyNumberFormat="1" applyFont="1" applyAlignment="1">
      <alignment horizontal="right" wrapText="1"/>
    </xf>
    <xf numFmtId="0" fontId="70" fillId="0" borderId="0" xfId="0" applyFont="1"/>
    <xf numFmtId="4" fontId="55" fillId="0" borderId="0" xfId="0" applyNumberFormat="1" applyFont="1" applyAlignment="1">
      <alignment horizontal="right"/>
    </xf>
    <xf numFmtId="164" fontId="0" fillId="0" borderId="0" xfId="1" applyFont="1" applyAlignment="1">
      <alignment horizontal="right"/>
    </xf>
    <xf numFmtId="2" fontId="0" fillId="0" borderId="0" xfId="1" applyNumberFormat="1" applyFont="1"/>
    <xf numFmtId="2" fontId="76" fillId="0" borderId="0" xfId="41" applyNumberFormat="1" applyFont="1"/>
    <xf numFmtId="0" fontId="34" fillId="0" borderId="0" xfId="0" applyFont="1" applyAlignment="1">
      <alignment wrapText="1"/>
    </xf>
    <xf numFmtId="0" fontId="91" fillId="0" borderId="0" xfId="41" applyFont="1"/>
    <xf numFmtId="0" fontId="78" fillId="0" borderId="0" xfId="0" applyFont="1" applyAlignment="1">
      <alignment horizontal="right"/>
    </xf>
    <xf numFmtId="165" fontId="76" fillId="0" borderId="0" xfId="1" applyNumberFormat="1" applyFont="1"/>
    <xf numFmtId="165" fontId="76" fillId="0" borderId="0" xfId="1" applyNumberFormat="1" applyFont="1" applyAlignment="1"/>
    <xf numFmtId="164" fontId="34" fillId="0" borderId="0" xfId="1" applyFont="1"/>
    <xf numFmtId="0" fontId="36" fillId="4" borderId="0" xfId="0" applyFont="1" applyFill="1"/>
    <xf numFmtId="0" fontId="42" fillId="4" borderId="0" xfId="0" applyFont="1" applyFill="1"/>
    <xf numFmtId="164" fontId="36" fillId="4" borderId="0" xfId="1" applyFont="1" applyFill="1" applyAlignment="1">
      <alignment horizontal="right"/>
    </xf>
    <xf numFmtId="0" fontId="40" fillId="4" borderId="0" xfId="0" applyFont="1" applyFill="1"/>
    <xf numFmtId="0" fontId="49" fillId="4" borderId="0" xfId="0" applyFont="1" applyFill="1"/>
    <xf numFmtId="164" fontId="55" fillId="4" borderId="0" xfId="1" applyFont="1" applyFill="1" applyAlignment="1">
      <alignment horizontal="right"/>
    </xf>
    <xf numFmtId="164" fontId="39" fillId="4" borderId="0" xfId="1" applyFont="1" applyFill="1" applyAlignment="1">
      <alignment horizontal="right"/>
    </xf>
    <xf numFmtId="164" fontId="40" fillId="4" borderId="0" xfId="0" applyNumberFormat="1" applyFont="1" applyFill="1"/>
    <xf numFmtId="0" fontId="32" fillId="4" borderId="0" xfId="0" applyFont="1" applyFill="1"/>
    <xf numFmtId="164" fontId="36" fillId="4" borderId="0" xfId="0" applyNumberFormat="1" applyFont="1" applyFill="1"/>
    <xf numFmtId="164" fontId="36" fillId="4" borderId="0" xfId="1" applyFont="1" applyFill="1" applyAlignment="1">
      <alignment horizontal="right" wrapText="1"/>
    </xf>
    <xf numFmtId="4" fontId="36" fillId="4" borderId="0" xfId="0" applyNumberFormat="1" applyFont="1" applyFill="1" applyAlignment="1">
      <alignment horizontal="right"/>
    </xf>
    <xf numFmtId="0" fontId="36" fillId="4" borderId="0" xfId="0" applyFont="1" applyFill="1" applyAlignment="1">
      <alignment horizontal="right"/>
    </xf>
    <xf numFmtId="164" fontId="44" fillId="4" borderId="0" xfId="1" applyFont="1" applyFill="1" applyAlignment="1">
      <alignment horizontal="right" wrapText="1"/>
    </xf>
    <xf numFmtId="164" fontId="55" fillId="4" borderId="0" xfId="0" applyNumberFormat="1" applyFont="1" applyFill="1"/>
    <xf numFmtId="164" fontId="67" fillId="4" borderId="0" xfId="1" applyFont="1" applyFill="1" applyAlignment="1">
      <alignment horizontal="right" wrapText="1"/>
    </xf>
    <xf numFmtId="164" fontId="55" fillId="4" borderId="0" xfId="0" applyNumberFormat="1" applyFont="1" applyFill="1" applyAlignment="1">
      <alignment horizontal="right"/>
    </xf>
    <xf numFmtId="0" fontId="65" fillId="4" borderId="0" xfId="0" applyFont="1" applyFill="1"/>
    <xf numFmtId="164" fontId="39" fillId="4" borderId="0" xfId="0" applyNumberFormat="1" applyFont="1" applyFill="1"/>
    <xf numFmtId="0" fontId="39" fillId="4" borderId="0" xfId="0" applyFont="1" applyFill="1"/>
    <xf numFmtId="4" fontId="36" fillId="4" borderId="0" xfId="0" applyNumberFormat="1" applyFont="1" applyFill="1"/>
    <xf numFmtId="43" fontId="39" fillId="4" borderId="0" xfId="1" applyNumberFormat="1" applyFont="1" applyFill="1" applyAlignment="1">
      <alignment horizontal="right"/>
    </xf>
    <xf numFmtId="4" fontId="67" fillId="4" borderId="0" xfId="10" applyNumberFormat="1" applyFont="1" applyFill="1" applyAlignment="1">
      <alignment horizontal="right" wrapText="1"/>
    </xf>
    <xf numFmtId="0" fontId="0" fillId="4" borderId="0" xfId="0" applyFill="1"/>
    <xf numFmtId="0" fontId="54" fillId="4" borderId="0" xfId="0" applyFont="1" applyFill="1"/>
    <xf numFmtId="165" fontId="90" fillId="0" borderId="0" xfId="1" applyNumberFormat="1" applyFont="1"/>
    <xf numFmtId="4" fontId="55" fillId="4" borderId="0" xfId="0" applyNumberFormat="1" applyFont="1" applyFill="1"/>
    <xf numFmtId="0" fontId="55" fillId="4" borderId="0" xfId="0" applyFont="1" applyFill="1"/>
    <xf numFmtId="164" fontId="55" fillId="4" borderId="0" xfId="1" applyFont="1" applyFill="1"/>
    <xf numFmtId="0" fontId="55" fillId="0" borderId="0" xfId="0" applyFont="1" applyAlignment="1">
      <alignment wrapText="1"/>
    </xf>
    <xf numFmtId="0" fontId="40" fillId="0" borderId="0" xfId="0" applyFont="1" applyAlignment="1">
      <alignment horizontal="left"/>
    </xf>
    <xf numFmtId="3" fontId="36" fillId="0" borderId="0" xfId="0" applyNumberFormat="1" applyFont="1" applyAlignment="1">
      <alignment wrapText="1"/>
    </xf>
    <xf numFmtId="2" fontId="36" fillId="0" borderId="0" xfId="1" applyNumberFormat="1" applyFont="1"/>
    <xf numFmtId="3" fontId="76" fillId="0" borderId="0" xfId="1" applyNumberFormat="1" applyFont="1"/>
    <xf numFmtId="4" fontId="39" fillId="0" borderId="0" xfId="0" applyNumberFormat="1" applyFont="1" applyAlignment="1">
      <alignment horizontal="right"/>
    </xf>
    <xf numFmtId="164" fontId="76" fillId="0" borderId="0" xfId="1" applyFont="1" applyFill="1"/>
    <xf numFmtId="3" fontId="75" fillId="0" borderId="0" xfId="1" applyNumberFormat="1" applyFont="1" applyAlignment="1">
      <alignment horizontal="right"/>
    </xf>
    <xf numFmtId="3" fontId="44" fillId="0" borderId="0" xfId="1" applyNumberFormat="1" applyFont="1" applyAlignment="1">
      <alignment horizontal="right" wrapText="1"/>
    </xf>
    <xf numFmtId="165" fontId="37" fillId="0" borderId="0" xfId="1" applyNumberFormat="1" applyFont="1" applyFill="1" applyAlignment="1">
      <alignment horizontal="center" wrapText="1"/>
    </xf>
    <xf numFmtId="3" fontId="76" fillId="0" borderId="0" xfId="39" applyNumberFormat="1" applyFont="1" applyAlignment="1">
      <alignment horizontal="center"/>
    </xf>
    <xf numFmtId="0" fontId="76" fillId="0" borderId="0" xfId="39" applyFont="1" applyAlignment="1">
      <alignment horizontal="center"/>
    </xf>
    <xf numFmtId="165" fontId="75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165" fontId="44" fillId="0" borderId="0" xfId="1" applyNumberFormat="1" applyFont="1" applyAlignment="1">
      <alignment horizontal="center" wrapText="1"/>
    </xf>
    <xf numFmtId="165" fontId="0" fillId="0" borderId="0" xfId="1" applyNumberFormat="1" applyFont="1" applyAlignment="1">
      <alignment horizontal="center"/>
    </xf>
    <xf numFmtId="4" fontId="55" fillId="0" borderId="0" xfId="0" applyNumberFormat="1" applyFont="1" applyAlignment="1">
      <alignment wrapText="1"/>
    </xf>
    <xf numFmtId="3" fontId="37" fillId="0" borderId="0" xfId="0" applyNumberFormat="1" applyFont="1" applyAlignment="1">
      <alignment wrapText="1"/>
    </xf>
    <xf numFmtId="4" fontId="76" fillId="0" borderId="0" xfId="1" applyNumberFormat="1" applyFont="1" applyFill="1"/>
    <xf numFmtId="4" fontId="76" fillId="0" borderId="0" xfId="41" applyNumberFormat="1" applyFont="1"/>
    <xf numFmtId="1" fontId="76" fillId="0" borderId="0" xfId="41" applyNumberFormat="1" applyFont="1"/>
    <xf numFmtId="1" fontId="39" fillId="0" borderId="0" xfId="0" applyNumberFormat="1" applyFont="1"/>
    <xf numFmtId="44" fontId="34" fillId="0" borderId="0" xfId="18" applyFont="1" applyFill="1" applyAlignment="1"/>
    <xf numFmtId="44" fontId="0" fillId="0" borderId="0" xfId="0" applyNumberFormat="1" applyAlignment="1">
      <alignment horizontal="right"/>
    </xf>
    <xf numFmtId="43" fontId="39" fillId="0" borderId="0" xfId="1" applyNumberFormat="1" applyFont="1"/>
    <xf numFmtId="3" fontId="75" fillId="0" borderId="0" xfId="1" applyNumberFormat="1" applyFont="1"/>
    <xf numFmtId="3" fontId="77" fillId="0" borderId="0" xfId="1" applyNumberFormat="1" applyFont="1"/>
    <xf numFmtId="2" fontId="75" fillId="0" borderId="0" xfId="1" applyNumberFormat="1" applyFont="1"/>
    <xf numFmtId="2" fontId="77" fillId="0" borderId="0" xfId="1" applyNumberFormat="1" applyFont="1"/>
    <xf numFmtId="43" fontId="76" fillId="0" borderId="0" xfId="37" applyNumberFormat="1" applyFont="1" applyAlignment="1">
      <alignment horizontal="right"/>
    </xf>
    <xf numFmtId="43" fontId="36" fillId="0" borderId="0" xfId="1" applyNumberFormat="1" applyFont="1" applyAlignment="1">
      <alignment horizontal="right"/>
    </xf>
    <xf numFmtId="43" fontId="39" fillId="0" borderId="0" xfId="1" applyNumberFormat="1" applyFont="1" applyAlignment="1">
      <alignment horizontal="right"/>
    </xf>
    <xf numFmtId="3" fontId="77" fillId="0" borderId="0" xfId="1" applyNumberFormat="1" applyFont="1" applyAlignment="1">
      <alignment horizontal="right"/>
    </xf>
    <xf numFmtId="2" fontId="39" fillId="0" borderId="0" xfId="1" applyNumberFormat="1" applyFont="1"/>
    <xf numFmtId="4" fontId="75" fillId="0" borderId="0" xfId="1" applyNumberFormat="1" applyFont="1"/>
    <xf numFmtId="4" fontId="77" fillId="0" borderId="0" xfId="1" applyNumberFormat="1" applyFont="1" applyAlignment="1">
      <alignment horizontal="right"/>
    </xf>
    <xf numFmtId="4" fontId="39" fillId="0" borderId="0" xfId="1" applyNumberFormat="1" applyFont="1" applyAlignment="1">
      <alignment horizontal="right"/>
    </xf>
    <xf numFmtId="4" fontId="77" fillId="0" borderId="0" xfId="1" applyNumberFormat="1" applyFont="1"/>
    <xf numFmtId="4" fontId="0" fillId="0" borderId="0" xfId="1" applyNumberFormat="1" applyFont="1"/>
    <xf numFmtId="3" fontId="76" fillId="0" borderId="0" xfId="1" applyNumberFormat="1" applyFont="1" applyFill="1" applyAlignment="1">
      <alignment horizontal="right"/>
    </xf>
    <xf numFmtId="3" fontId="76" fillId="0" borderId="0" xfId="1" applyNumberFormat="1" applyFont="1" applyAlignment="1">
      <alignment horizontal="right"/>
    </xf>
    <xf numFmtId="3" fontId="84" fillId="0" borderId="0" xfId="1" applyNumberFormat="1" applyFont="1" applyFill="1" applyBorder="1" applyAlignment="1">
      <alignment horizontal="right"/>
    </xf>
    <xf numFmtId="0" fontId="80" fillId="0" borderId="0" xfId="0" applyFont="1"/>
    <xf numFmtId="41" fontId="36" fillId="0" borderId="0" xfId="0" applyNumberFormat="1" applyFont="1"/>
    <xf numFmtId="41" fontId="0" fillId="0" borderId="0" xfId="0" applyNumberFormat="1"/>
    <xf numFmtId="41" fontId="39" fillId="0" borderId="0" xfId="0" applyNumberFormat="1" applyFont="1"/>
    <xf numFmtId="41" fontId="36" fillId="0" borderId="0" xfId="0" applyNumberFormat="1" applyFont="1" applyAlignment="1">
      <alignment wrapText="1"/>
    </xf>
    <xf numFmtId="43" fontId="36" fillId="0" borderId="0" xfId="0" applyNumberFormat="1" applyFont="1" applyAlignment="1">
      <alignment wrapText="1"/>
    </xf>
    <xf numFmtId="41" fontId="36" fillId="0" borderId="0" xfId="1" applyNumberFormat="1" applyFont="1"/>
    <xf numFmtId="43" fontId="36" fillId="0" borderId="0" xfId="1" applyNumberFormat="1" applyFont="1" applyFill="1" applyAlignment="1">
      <alignment horizontal="right"/>
    </xf>
    <xf numFmtId="43" fontId="55" fillId="0" borderId="0" xfId="0" applyNumberFormat="1" applyFont="1"/>
    <xf numFmtId="43" fontId="40" fillId="0" borderId="0" xfId="0" applyNumberFormat="1" applyFont="1"/>
    <xf numFmtId="41" fontId="40" fillId="0" borderId="0" xfId="0" applyNumberFormat="1" applyFont="1"/>
    <xf numFmtId="41" fontId="36" fillId="0" borderId="0" xfId="1" applyNumberFormat="1" applyFont="1" applyFill="1" applyAlignment="1">
      <alignment horizontal="right"/>
    </xf>
    <xf numFmtId="41" fontId="36" fillId="0" borderId="0" xfId="0" applyNumberFormat="1" applyFont="1" applyAlignment="1">
      <alignment horizontal="right"/>
    </xf>
    <xf numFmtId="41" fontId="36" fillId="0" borderId="0" xfId="1" applyNumberFormat="1" applyFont="1" applyFill="1"/>
    <xf numFmtId="41" fontId="36" fillId="0" borderId="0" xfId="1" applyNumberFormat="1" applyFont="1" applyAlignment="1">
      <alignment horizontal="right"/>
    </xf>
    <xf numFmtId="43" fontId="36" fillId="0" borderId="0" xfId="1" applyNumberFormat="1" applyFont="1" applyFill="1" applyAlignment="1">
      <alignment horizontal="right" wrapText="1"/>
    </xf>
    <xf numFmtId="43" fontId="92" fillId="0" borderId="0" xfId="1" applyNumberFormat="1" applyFont="1" applyFill="1"/>
    <xf numFmtId="43" fontId="36" fillId="0" borderId="0" xfId="1" applyNumberFormat="1" applyFont="1" applyFill="1" applyAlignment="1">
      <alignment horizontal="center"/>
    </xf>
    <xf numFmtId="43" fontId="0" fillId="0" borderId="0" xfId="1" applyNumberFormat="1" applyFont="1" applyFill="1"/>
    <xf numFmtId="43" fontId="36" fillId="0" borderId="0" xfId="1" applyNumberFormat="1" applyFont="1" applyAlignment="1">
      <alignment horizontal="right" wrapText="1"/>
    </xf>
    <xf numFmtId="43" fontId="92" fillId="0" borderId="0" xfId="0" applyNumberFormat="1" applyFont="1"/>
    <xf numFmtId="3" fontId="76" fillId="0" borderId="0" xfId="1" applyNumberFormat="1" applyFont="1" applyFill="1"/>
    <xf numFmtId="3" fontId="46" fillId="0" borderId="0" xfId="1" applyNumberFormat="1" applyFont="1" applyAlignment="1">
      <alignment horizontal="right" wrapText="1"/>
    </xf>
    <xf numFmtId="3" fontId="36" fillId="0" borderId="0" xfId="0" applyNumberFormat="1" applyFont="1" applyAlignment="1">
      <alignment horizontal="left"/>
    </xf>
    <xf numFmtId="41" fontId="37" fillId="0" borderId="0" xfId="0" applyNumberFormat="1" applyFont="1"/>
    <xf numFmtId="41" fontId="37" fillId="0" borderId="0" xfId="0" applyNumberFormat="1" applyFont="1" applyAlignment="1">
      <alignment horizontal="right"/>
    </xf>
    <xf numFmtId="41" fontId="34" fillId="0" borderId="0" xfId="0" applyNumberFormat="1" applyFont="1"/>
    <xf numFmtId="43" fontId="37" fillId="0" borderId="0" xfId="0" applyNumberFormat="1" applyFont="1"/>
    <xf numFmtId="43" fontId="37" fillId="0" borderId="0" xfId="0" applyNumberFormat="1" applyFont="1" applyAlignment="1">
      <alignment horizontal="right"/>
    </xf>
    <xf numFmtId="43" fontId="34" fillId="0" borderId="0" xfId="0" applyNumberFormat="1" applyFont="1"/>
    <xf numFmtId="168" fontId="0" fillId="0" borderId="0" xfId="0" applyNumberFormat="1" applyAlignment="1">
      <alignment horizontal="right"/>
    </xf>
    <xf numFmtId="42" fontId="34" fillId="0" borderId="0" xfId="18" applyNumberFormat="1" applyFont="1" applyFill="1" applyAlignment="1"/>
    <xf numFmtId="4" fontId="34" fillId="0" borderId="0" xfId="1" applyNumberFormat="1" applyFill="1" applyAlignment="1">
      <alignment horizontal="right"/>
    </xf>
    <xf numFmtId="0" fontId="55" fillId="0" borderId="0" xfId="0" applyFont="1"/>
  </cellXfs>
  <cellStyles count="51">
    <cellStyle name="Comma" xfId="1" builtinId="3"/>
    <cellStyle name="Comma 2" xfId="17" xr:uid="{00000000-0005-0000-0000-000001000000}"/>
    <cellStyle name="Comma 3" xfId="35" xr:uid="{00000000-0005-0000-0000-000002000000}"/>
    <cellStyle name="Currency" xfId="18" builtinId="4"/>
    <cellStyle name="Hyperlink" xfId="2" builtinId="8"/>
    <cellStyle name="Normal" xfId="0" builtinId="0"/>
    <cellStyle name="Normal 10" xfId="27" xr:uid="{00000000-0005-0000-0000-000006000000}"/>
    <cellStyle name="Normal 11" xfId="28" xr:uid="{00000000-0005-0000-0000-000007000000}"/>
    <cellStyle name="Normal 12" xfId="29" xr:uid="{00000000-0005-0000-0000-000008000000}"/>
    <cellStyle name="Normal 13" xfId="30" xr:uid="{00000000-0005-0000-0000-000009000000}"/>
    <cellStyle name="Normal 14" xfId="31" xr:uid="{00000000-0005-0000-0000-00000A000000}"/>
    <cellStyle name="Normal 15" xfId="32" xr:uid="{00000000-0005-0000-0000-00000B000000}"/>
    <cellStyle name="Normal 16" xfId="33" xr:uid="{00000000-0005-0000-0000-00000C000000}"/>
    <cellStyle name="Normal 17" xfId="34" xr:uid="{00000000-0005-0000-0000-00000D000000}"/>
    <cellStyle name="Normal 18" xfId="37" xr:uid="{00000000-0005-0000-0000-00000E000000}"/>
    <cellStyle name="Normal 19" xfId="38" xr:uid="{00000000-0005-0000-0000-00000F000000}"/>
    <cellStyle name="Normal 2" xfId="19" xr:uid="{00000000-0005-0000-0000-000010000000}"/>
    <cellStyle name="Normal 20" xfId="39" xr:uid="{00000000-0005-0000-0000-000011000000}"/>
    <cellStyle name="Normal 21" xfId="40" xr:uid="{04EE20B7-ED89-4704-87F9-3C2A63467A08}"/>
    <cellStyle name="Normal 22" xfId="41" xr:uid="{9D23F540-CA11-4441-BD31-A42A01EE6FC1}"/>
    <cellStyle name="Normal 23" xfId="42" xr:uid="{F9F5F265-22BA-48F0-994B-1C56846E11DA}"/>
    <cellStyle name="Normal 24" xfId="43" xr:uid="{662835E3-DEE0-4BC8-9E96-50057CEC6D51}"/>
    <cellStyle name="Normal 25" xfId="44" xr:uid="{8A25A334-F4E1-4383-914F-6762A6449CB1}"/>
    <cellStyle name="Normal 26" xfId="45" xr:uid="{24D4E1CE-86F9-46C9-9494-667932618822}"/>
    <cellStyle name="Normal 27" xfId="46" xr:uid="{89A2D449-4F99-43A2-8991-83D45D6FAE99}"/>
    <cellStyle name="Normal 28" xfId="47" xr:uid="{FA504464-D569-4FA2-8D3F-C90E0651E584}"/>
    <cellStyle name="Normal 29" xfId="48" xr:uid="{6C308173-D689-473E-9192-CEF40DB1F27B}"/>
    <cellStyle name="Normal 3" xfId="20" xr:uid="{00000000-0005-0000-0000-000012000000}"/>
    <cellStyle name="Normal 3 2" xfId="36" xr:uid="{00000000-0005-0000-0000-000013000000}"/>
    <cellStyle name="Normal 30" xfId="49" xr:uid="{6C3C155D-A3BA-4145-9194-9838B04F3FC9}"/>
    <cellStyle name="Normal 31" xfId="50" xr:uid="{6B0A55C7-3DF8-470E-ACDA-68E13C6F15F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7" xfId="24" xr:uid="{00000000-0005-0000-0000-000017000000}"/>
    <cellStyle name="Normal 8" xfId="25" xr:uid="{00000000-0005-0000-0000-000018000000}"/>
    <cellStyle name="Normal 9" xfId="26" xr:uid="{00000000-0005-0000-0000-000019000000}"/>
    <cellStyle name="Normal_15" xfId="3" xr:uid="{00000000-0005-0000-0000-00001A000000}"/>
    <cellStyle name="Normal_16" xfId="4" xr:uid="{00000000-0005-0000-0000-00001C000000}"/>
    <cellStyle name="Normal_20" xfId="5" xr:uid="{00000000-0005-0000-0000-000020000000}"/>
    <cellStyle name="Normal_28" xfId="6" xr:uid="{00000000-0005-0000-0000-000026000000}"/>
    <cellStyle name="Normal_34" xfId="7" xr:uid="{00000000-0005-0000-0000-00002A000000}"/>
    <cellStyle name="Normal_34_1" xfId="8" xr:uid="{00000000-0005-0000-0000-00002B000000}"/>
    <cellStyle name="Normal_37" xfId="9" xr:uid="{00000000-0005-0000-0000-00002C000000}"/>
    <cellStyle name="Normal_38_1" xfId="10" xr:uid="{00000000-0005-0000-0000-00002E000000}"/>
    <cellStyle name="Normal_42" xfId="11" xr:uid="{00000000-0005-0000-0000-000031000000}"/>
    <cellStyle name="Normal_44_1" xfId="12" xr:uid="{00000000-0005-0000-0000-000034000000}"/>
    <cellStyle name="Normal_51" xfId="13" xr:uid="{00000000-0005-0000-0000-000035000000}"/>
    <cellStyle name="Normal_76" xfId="14" xr:uid="{00000000-0005-0000-0000-00003A000000}"/>
    <cellStyle name="Normal_78" xfId="15" xr:uid="{00000000-0005-0000-0000-00003C000000}"/>
    <cellStyle name="Normal_78_1" xfId="16" xr:uid="{00000000-0005-0000-0000-00003D000000}"/>
  </cellStyles>
  <dxfs count="10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eetMetadata" Target="metadata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</xdr:colOff>
      <xdr:row>0</xdr:row>
      <xdr:rowOff>3175</xdr:rowOff>
    </xdr:from>
    <xdr:to>
      <xdr:col>12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272D74-93B8-467D-8EB8-5267A959C4E7}"/>
            </a:ext>
          </a:extLst>
        </xdr:cNvPr>
        <xdr:cNvSpPr txBox="1"/>
      </xdr:nvSpPr>
      <xdr:spPr>
        <a:xfrm>
          <a:off x="914082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[s15l1];/" TargetMode="External"/><Relationship Id="rId1" Type="http://schemas.openxmlformats.org/officeDocument/2006/relationships/hyperlink" Target="http://[s15l0];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6"/>
  <sheetViews>
    <sheetView tabSelected="1" zoomScaleNormal="100" workbookViewId="0"/>
  </sheetViews>
  <sheetFormatPr defaultColWidth="8.85546875" defaultRowHeight="13.5" customHeight="1"/>
  <cols>
    <col min="1" max="1" width="11.42578125" customWidth="1"/>
    <col min="2" max="2" width="10.140625" bestFit="1" customWidth="1"/>
    <col min="3" max="3" width="12" customWidth="1"/>
    <col min="4" max="4" width="6.5703125" bestFit="1" customWidth="1"/>
    <col min="5" max="5" width="12.85546875" customWidth="1"/>
    <col min="6" max="6" width="17.5703125" customWidth="1"/>
    <col min="7" max="7" width="6.5703125" bestFit="1" customWidth="1"/>
    <col min="8" max="8" width="13.140625" customWidth="1"/>
    <col min="9" max="9" width="11.42578125" customWidth="1"/>
  </cols>
  <sheetData>
    <row r="1" spans="1:27" ht="13.5" customHeight="1">
      <c r="A1" s="9" t="s">
        <v>0</v>
      </c>
    </row>
    <row r="2" spans="1:27" ht="13.5" customHeight="1">
      <c r="A2" s="233" t="s">
        <v>1</v>
      </c>
    </row>
    <row r="3" spans="1:27" s="81" customFormat="1" ht="13.5" customHeight="1">
      <c r="K3" s="82"/>
      <c r="L3" s="83"/>
      <c r="M3" s="82"/>
      <c r="N3" s="82"/>
      <c r="P3" s="84"/>
      <c r="Q3" s="85"/>
      <c r="R3" s="86"/>
      <c r="T3" s="87"/>
      <c r="U3" s="88"/>
      <c r="V3" s="84"/>
      <c r="W3" s="85"/>
      <c r="X3" s="85"/>
      <c r="Y3" s="86"/>
      <c r="Z3" s="89"/>
      <c r="AA3" s="90"/>
    </row>
    <row r="5" spans="1:27" ht="30" customHeight="1">
      <c r="B5" s="146" t="s">
        <v>2</v>
      </c>
      <c r="C5" s="146" t="s">
        <v>3</v>
      </c>
      <c r="D5" s="146" t="s">
        <v>4</v>
      </c>
      <c r="E5" s="146" t="s">
        <v>5</v>
      </c>
      <c r="F5" s="146" t="s">
        <v>6</v>
      </c>
      <c r="G5" s="146" t="s">
        <v>4</v>
      </c>
      <c r="H5" s="146" t="s">
        <v>7</v>
      </c>
      <c r="I5" s="3"/>
    </row>
    <row r="6" spans="1:27" ht="13.5" customHeight="1">
      <c r="B6" s="192"/>
      <c r="C6" s="140" t="s">
        <v>8</v>
      </c>
      <c r="D6" s="140" t="s">
        <v>8</v>
      </c>
      <c r="E6" s="140" t="s">
        <v>8</v>
      </c>
      <c r="F6" s="140" t="s">
        <v>8</v>
      </c>
      <c r="G6" s="140" t="s">
        <v>8</v>
      </c>
      <c r="H6" s="140" t="s">
        <v>8</v>
      </c>
      <c r="I6" s="3"/>
    </row>
    <row r="7" spans="1:27" ht="13.5" customHeight="1">
      <c r="A7" s="7" t="s">
        <v>9</v>
      </c>
      <c r="B7" s="73">
        <v>8153643</v>
      </c>
      <c r="C7" s="362">
        <v>451992691.22999978</v>
      </c>
      <c r="D7" s="58"/>
      <c r="E7" s="357">
        <v>30876792.32</v>
      </c>
      <c r="F7" s="362">
        <v>432286624.22000003</v>
      </c>
      <c r="G7" s="40"/>
      <c r="H7" s="362">
        <v>31139499.330000006</v>
      </c>
      <c r="I7" s="18"/>
    </row>
    <row r="8" spans="1:27" ht="13.5" customHeight="1">
      <c r="A8" s="7" t="s">
        <v>10</v>
      </c>
      <c r="B8" s="73">
        <v>64201.913385826774</v>
      </c>
      <c r="C8" s="362">
        <v>3558997.5687401555</v>
      </c>
      <c r="D8" s="142">
        <v>55.434447060044171</v>
      </c>
      <c r="E8" s="362">
        <v>243124.34897637795</v>
      </c>
      <c r="F8" s="362">
        <v>3403831.6867716536</v>
      </c>
      <c r="G8" s="220">
        <v>53.017605041084089</v>
      </c>
      <c r="H8" s="362">
        <v>245192.90811023625</v>
      </c>
    </row>
    <row r="9" spans="1:27" ht="13.5" customHeight="1">
      <c r="A9" s="7" t="s">
        <v>11</v>
      </c>
      <c r="B9" s="73">
        <v>25760</v>
      </c>
      <c r="C9" s="362">
        <v>1779703.7300000002</v>
      </c>
      <c r="D9" s="142">
        <v>60.532520238953552</v>
      </c>
      <c r="E9" s="362">
        <v>132322.23999999999</v>
      </c>
      <c r="F9" s="362">
        <v>1548617.06</v>
      </c>
      <c r="G9" s="188">
        <v>55.391664040340373</v>
      </c>
      <c r="H9" s="362">
        <v>136170.57999999999</v>
      </c>
    </row>
    <row r="10" spans="1:27" ht="13.5" customHeight="1">
      <c r="A10" s="7" t="s">
        <v>12</v>
      </c>
      <c r="B10" s="73">
        <v>410419</v>
      </c>
      <c r="C10" s="362">
        <v>24478092.43</v>
      </c>
      <c r="D10" s="142">
        <v>797.49701023523062</v>
      </c>
      <c r="E10" s="362">
        <v>1160915.23</v>
      </c>
      <c r="F10" s="362">
        <v>17771858</v>
      </c>
      <c r="G10" s="188">
        <v>907.33278305914496</v>
      </c>
      <c r="H10" s="362">
        <v>1231222.67</v>
      </c>
    </row>
    <row r="11" spans="1:27" ht="13.5" customHeight="1">
      <c r="A11" s="7" t="s">
        <v>13</v>
      </c>
      <c r="B11" s="73">
        <v>1438</v>
      </c>
      <c r="C11" s="362">
        <v>105508.62</v>
      </c>
      <c r="D11" s="142">
        <v>26.298069862461876</v>
      </c>
      <c r="E11" s="362">
        <v>66848.679999999993</v>
      </c>
      <c r="F11" s="362">
        <v>114000</v>
      </c>
      <c r="G11" s="188">
        <v>14.518904022229307</v>
      </c>
      <c r="H11" s="362">
        <v>68972.22</v>
      </c>
    </row>
    <row r="12" spans="1:27" ht="13.5" customHeight="1">
      <c r="A12" s="2"/>
      <c r="B12" s="2"/>
      <c r="C12" s="2"/>
      <c r="D12" s="2"/>
      <c r="E12" s="2"/>
      <c r="F12" s="2"/>
      <c r="G12" s="2"/>
      <c r="H12" s="2"/>
    </row>
    <row r="13" spans="1:27" ht="13.5" customHeight="1">
      <c r="A13" s="2"/>
      <c r="B13" s="2"/>
      <c r="C13" s="2"/>
      <c r="D13" s="2"/>
      <c r="E13" s="2"/>
      <c r="F13" s="10"/>
      <c r="G13" s="2"/>
      <c r="H13" s="2"/>
    </row>
    <row r="14" spans="1:27" ht="13.5" customHeight="1">
      <c r="A14" s="93" t="s">
        <v>14</v>
      </c>
      <c r="B14" s="18"/>
      <c r="C14" s="7"/>
      <c r="D14" s="7"/>
      <c r="E14" s="18"/>
      <c r="F14" s="18"/>
      <c r="G14" s="23"/>
      <c r="H14" s="2"/>
    </row>
    <row r="15" spans="1:27" ht="13.5" customHeight="1">
      <c r="A15" s="93" t="s">
        <v>15</v>
      </c>
      <c r="B15" s="18"/>
      <c r="C15" s="7"/>
      <c r="D15" s="7"/>
      <c r="E15" s="18"/>
      <c r="F15" s="18"/>
      <c r="G15" s="23"/>
      <c r="H15" s="2"/>
    </row>
    <row r="16" spans="1:27" ht="13.5" customHeight="1">
      <c r="A16" s="45" t="s">
        <v>16</v>
      </c>
      <c r="B16" s="121"/>
      <c r="C16" s="122"/>
      <c r="D16" s="122"/>
      <c r="E16" s="121"/>
      <c r="F16" s="123"/>
      <c r="G16" s="124"/>
      <c r="H16" s="53"/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47"/>
  <sheetViews>
    <sheetView zoomScaleNormal="100" workbookViewId="0">
      <pane ySplit="5" topLeftCell="A6" activePane="bottomLeft" state="frozen"/>
      <selection sqref="A1:C97"/>
      <selection pane="bottomLeft"/>
    </sheetView>
  </sheetViews>
  <sheetFormatPr defaultColWidth="8.85546875" defaultRowHeight="12.75"/>
  <cols>
    <col min="1" max="1" width="6.140625" customWidth="1"/>
    <col min="2" max="2" width="17.85546875" style="4" customWidth="1"/>
    <col min="3" max="3" width="10.5703125" style="40" customWidth="1"/>
    <col min="4" max="4" width="12.85546875" style="47" bestFit="1" customWidth="1"/>
    <col min="5" max="5" width="6.5703125" style="47" bestFit="1" customWidth="1"/>
    <col min="6" max="6" width="12" style="47" bestFit="1" customWidth="1"/>
    <col min="7" max="7" width="3" style="47" bestFit="1" customWidth="1"/>
    <col min="8" max="8" width="13.5703125" style="47" bestFit="1" customWidth="1"/>
    <col min="9" max="9" width="6.5703125" bestFit="1" customWidth="1"/>
    <col min="10" max="10" width="12.42578125" style="40" customWidth="1"/>
    <col min="11" max="11" width="15.28515625" bestFit="1" customWidth="1"/>
    <col min="12" max="12" width="9.85546875" style="202" bestFit="1" customWidth="1"/>
    <col min="13" max="13" width="8.85546875" customWidth="1"/>
    <col min="14" max="14" width="27" customWidth="1"/>
    <col min="15" max="15" width="16" style="2" bestFit="1" customWidth="1"/>
    <col min="16" max="16" width="14.140625" customWidth="1"/>
    <col min="17" max="17" width="11.140625" customWidth="1"/>
    <col min="18" max="18" width="12.7109375" bestFit="1" customWidth="1"/>
    <col min="19" max="19" width="12" bestFit="1" customWidth="1"/>
    <col min="20" max="20" width="11.140625" bestFit="1" customWidth="1"/>
    <col min="21" max="21" width="10" bestFit="1" customWidth="1"/>
    <col min="22" max="22" width="9.85546875" bestFit="1" customWidth="1"/>
  </cols>
  <sheetData>
    <row r="1" spans="1:12" ht="16.5" customHeight="1">
      <c r="A1" s="9" t="s">
        <v>0</v>
      </c>
      <c r="B1" s="193"/>
      <c r="I1" s="47"/>
      <c r="L1" s="2"/>
    </row>
    <row r="2" spans="1:12" ht="9" customHeight="1">
      <c r="L2" s="2"/>
    </row>
    <row r="3" spans="1:12">
      <c r="A3" s="3" t="s">
        <v>17</v>
      </c>
      <c r="L3" s="2"/>
    </row>
    <row r="4" spans="1:12" ht="7.5" customHeight="1">
      <c r="A4" s="3"/>
      <c r="L4" s="2"/>
    </row>
    <row r="5" spans="1:12" ht="35.25" customHeight="1">
      <c r="A5" s="107" t="s">
        <v>18</v>
      </c>
      <c r="B5" s="160"/>
      <c r="C5" s="158" t="s">
        <v>2</v>
      </c>
      <c r="D5" s="159" t="s">
        <v>19</v>
      </c>
      <c r="E5" s="159" t="s">
        <v>4</v>
      </c>
      <c r="F5" s="159" t="s">
        <v>20</v>
      </c>
      <c r="G5" s="159"/>
      <c r="H5" s="159" t="s">
        <v>21</v>
      </c>
      <c r="I5" s="114" t="s">
        <v>4</v>
      </c>
      <c r="J5" s="158" t="s">
        <v>22</v>
      </c>
      <c r="L5" s="2"/>
    </row>
    <row r="6" spans="1:12" ht="13.5" customHeight="1">
      <c r="A6" s="192"/>
      <c r="B6" s="193"/>
      <c r="C6" s="78"/>
      <c r="D6" s="163" t="s">
        <v>8</v>
      </c>
      <c r="E6" s="163" t="s">
        <v>8</v>
      </c>
      <c r="F6" s="163" t="s">
        <v>8</v>
      </c>
      <c r="G6" s="163"/>
      <c r="H6" s="163" t="s">
        <v>8</v>
      </c>
      <c r="I6" s="163" t="s">
        <v>8</v>
      </c>
      <c r="J6" s="120" t="s">
        <v>8</v>
      </c>
      <c r="L6" s="2"/>
    </row>
    <row r="7" spans="1:12" ht="13.5" customHeight="1">
      <c r="A7" s="2" t="s">
        <v>23</v>
      </c>
      <c r="B7" s="2" t="s">
        <v>24</v>
      </c>
      <c r="C7" s="34">
        <v>56598</v>
      </c>
      <c r="D7" s="220">
        <v>3647186</v>
      </c>
      <c r="E7" s="220">
        <v>64.440192232941087</v>
      </c>
      <c r="F7" s="220">
        <v>201400</v>
      </c>
      <c r="G7" s="188"/>
      <c r="H7" s="188">
        <v>3848586</v>
      </c>
      <c r="I7" s="142">
        <v>67.998621859429662</v>
      </c>
      <c r="J7" s="357">
        <v>217419.82</v>
      </c>
      <c r="L7" s="2"/>
    </row>
    <row r="8" spans="1:12" ht="13.5" customHeight="1">
      <c r="A8" s="2" t="s">
        <v>25</v>
      </c>
      <c r="B8" s="2" t="s">
        <v>26</v>
      </c>
      <c r="C8" s="34">
        <v>29317</v>
      </c>
      <c r="D8" s="220">
        <v>1672565.85</v>
      </c>
      <c r="E8" s="220">
        <v>57.051057406965242</v>
      </c>
      <c r="F8" s="220">
        <v>98592.73</v>
      </c>
      <c r="G8" s="188"/>
      <c r="H8" s="188">
        <v>1771158.58</v>
      </c>
      <c r="I8" s="142">
        <v>60.414045775488624</v>
      </c>
      <c r="J8" s="357">
        <v>143497.09</v>
      </c>
      <c r="L8" s="2"/>
    </row>
    <row r="9" spans="1:12" ht="13.5" customHeight="1">
      <c r="A9" s="2" t="s">
        <v>23</v>
      </c>
      <c r="B9" s="2" t="s">
        <v>27</v>
      </c>
      <c r="C9" s="34">
        <v>46760</v>
      </c>
      <c r="D9" s="220">
        <v>2015548</v>
      </c>
      <c r="E9" s="220">
        <v>43.104106073567152</v>
      </c>
      <c r="F9" s="220">
        <v>76493</v>
      </c>
      <c r="G9" s="188"/>
      <c r="H9" s="188">
        <v>2092041</v>
      </c>
      <c r="I9" s="142">
        <v>44.739970059880243</v>
      </c>
      <c r="J9" s="357">
        <v>188121.88</v>
      </c>
      <c r="L9" s="2"/>
    </row>
    <row r="10" spans="1:12" ht="13.5" customHeight="1">
      <c r="A10" s="2" t="s">
        <v>28</v>
      </c>
      <c r="B10" s="2" t="s">
        <v>29</v>
      </c>
      <c r="C10" s="34">
        <v>2198</v>
      </c>
      <c r="D10" s="220">
        <v>105001.07</v>
      </c>
      <c r="E10" s="220">
        <v>47.771187443130124</v>
      </c>
      <c r="F10" s="220">
        <v>76388.13</v>
      </c>
      <c r="G10" s="188"/>
      <c r="H10" s="188">
        <v>181389.2</v>
      </c>
      <c r="I10" s="142">
        <v>82.524658780709743</v>
      </c>
      <c r="J10" s="357">
        <v>68175.11</v>
      </c>
      <c r="L10" s="2"/>
    </row>
    <row r="11" spans="1:12" ht="13.5" customHeight="1">
      <c r="A11" s="2" t="s">
        <v>23</v>
      </c>
      <c r="B11" s="2" t="s">
        <v>30</v>
      </c>
      <c r="C11" s="34">
        <v>44074</v>
      </c>
      <c r="D11" s="220">
        <v>2039642.78</v>
      </c>
      <c r="E11" s="220">
        <v>46.277687071742982</v>
      </c>
      <c r="F11" s="220">
        <v>261203.67</v>
      </c>
      <c r="G11" s="188"/>
      <c r="H11" s="188">
        <v>2300846.4500000002</v>
      </c>
      <c r="I11" s="142">
        <v>52.204166855742621</v>
      </c>
      <c r="J11" s="357">
        <v>184607.83</v>
      </c>
      <c r="L11" s="2"/>
    </row>
    <row r="12" spans="1:12" ht="13.5" customHeight="1">
      <c r="A12" s="2" t="s">
        <v>31</v>
      </c>
      <c r="B12" s="2" t="s">
        <v>32</v>
      </c>
      <c r="C12" s="34">
        <v>177629</v>
      </c>
      <c r="D12" s="220">
        <v>5761416.1699999999</v>
      </c>
      <c r="E12" s="220">
        <v>32.43511008900574</v>
      </c>
      <c r="F12" s="220">
        <v>572814.62</v>
      </c>
      <c r="G12" s="188"/>
      <c r="H12" s="188">
        <v>6334230.79</v>
      </c>
      <c r="I12" s="142">
        <v>35.659891065085091</v>
      </c>
      <c r="J12" s="357">
        <v>576653.6</v>
      </c>
      <c r="L12" s="14"/>
    </row>
    <row r="13" spans="1:12" ht="13.5" customHeight="1">
      <c r="A13" s="2" t="s">
        <v>23</v>
      </c>
      <c r="B13" s="2" t="s">
        <v>33</v>
      </c>
      <c r="C13" s="34">
        <v>35972</v>
      </c>
      <c r="D13" s="220">
        <v>1910684.05</v>
      </c>
      <c r="E13" s="220">
        <v>53.115869287223397</v>
      </c>
      <c r="F13" s="220">
        <v>228426.09</v>
      </c>
      <c r="G13" s="188"/>
      <c r="H13" s="188">
        <v>2139110.14</v>
      </c>
      <c r="I13" s="142">
        <v>59.465977426887584</v>
      </c>
      <c r="J13" s="357">
        <v>159348.79</v>
      </c>
      <c r="L13" s="2"/>
    </row>
    <row r="14" spans="1:12" ht="13.5" customHeight="1">
      <c r="A14" s="2" t="s">
        <v>34</v>
      </c>
      <c r="B14" s="2" t="s">
        <v>35</v>
      </c>
      <c r="C14" s="34">
        <v>13219</v>
      </c>
      <c r="D14" s="220">
        <v>786242.97</v>
      </c>
      <c r="E14" s="220">
        <v>59.478248732884481</v>
      </c>
      <c r="F14" s="220">
        <v>51949.75</v>
      </c>
      <c r="G14" s="188"/>
      <c r="H14" s="188">
        <v>838192.72</v>
      </c>
      <c r="I14" s="142">
        <v>63.408179136091988</v>
      </c>
      <c r="J14" s="357">
        <v>98276.46</v>
      </c>
      <c r="L14" s="2"/>
    </row>
    <row r="15" spans="1:12" ht="13.5" customHeight="1">
      <c r="A15" s="2" t="s">
        <v>36</v>
      </c>
      <c r="B15" s="2" t="s">
        <v>37</v>
      </c>
      <c r="C15" s="34">
        <v>8657</v>
      </c>
      <c r="D15" s="220">
        <v>658396.82999999996</v>
      </c>
      <c r="E15" s="220">
        <v>76.053694120365023</v>
      </c>
      <c r="F15" s="220">
        <v>38356.29</v>
      </c>
      <c r="G15" s="188"/>
      <c r="H15" s="188">
        <v>696753.12</v>
      </c>
      <c r="I15" s="142">
        <v>80.48436178814832</v>
      </c>
      <c r="J15" s="357">
        <v>85628.160000000003</v>
      </c>
      <c r="L15" s="2"/>
    </row>
    <row r="16" spans="1:12" ht="13.5" customHeight="1">
      <c r="A16" s="2" t="s">
        <v>31</v>
      </c>
      <c r="B16" s="2" t="s">
        <v>38</v>
      </c>
      <c r="C16" s="34">
        <v>410419</v>
      </c>
      <c r="D16" s="220">
        <v>11154557</v>
      </c>
      <c r="E16" s="220">
        <v>27.17846152346748</v>
      </c>
      <c r="F16" s="220">
        <v>1079672</v>
      </c>
      <c r="G16" s="188"/>
      <c r="H16" s="188">
        <v>12234229</v>
      </c>
      <c r="I16" s="142">
        <v>29.809119460843675</v>
      </c>
      <c r="J16" s="357">
        <v>1160915.23</v>
      </c>
      <c r="L16" s="2"/>
    </row>
    <row r="17" spans="1:12" ht="13.5" customHeight="1">
      <c r="A17" s="2" t="s">
        <v>36</v>
      </c>
      <c r="B17" s="2" t="s">
        <v>39</v>
      </c>
      <c r="C17" s="34">
        <v>5487</v>
      </c>
      <c r="D17" s="220">
        <v>493860.63</v>
      </c>
      <c r="E17" s="220">
        <v>90.005582285401857</v>
      </c>
      <c r="F17" s="363"/>
      <c r="G17" s="344"/>
      <c r="H17" s="188">
        <v>493860.63</v>
      </c>
      <c r="I17" s="142">
        <v>90.005582285401857</v>
      </c>
      <c r="J17" s="357">
        <v>76348.240000000005</v>
      </c>
      <c r="L17" s="2"/>
    </row>
    <row r="18" spans="1:12" ht="13.5" customHeight="1">
      <c r="A18" s="2" t="s">
        <v>36</v>
      </c>
      <c r="B18" s="2" t="s">
        <v>40</v>
      </c>
      <c r="C18" s="34">
        <v>7588</v>
      </c>
      <c r="D18" s="220">
        <v>223563.62</v>
      </c>
      <c r="E18" s="220">
        <v>29.462785977859777</v>
      </c>
      <c r="F18" s="220"/>
      <c r="G18" s="188"/>
      <c r="H18" s="188">
        <v>223563.62</v>
      </c>
      <c r="I18" s="142">
        <v>29.462785977859777</v>
      </c>
      <c r="J18" s="357">
        <v>79633.72</v>
      </c>
      <c r="L18" s="2"/>
    </row>
    <row r="19" spans="1:12" ht="13.5" customHeight="1">
      <c r="A19" s="2" t="s">
        <v>41</v>
      </c>
      <c r="B19" s="2" t="s">
        <v>42</v>
      </c>
      <c r="C19" s="34">
        <v>77905</v>
      </c>
      <c r="D19" s="220">
        <v>3525984.93</v>
      </c>
      <c r="E19" s="220">
        <v>45.260059431358705</v>
      </c>
      <c r="F19" s="220">
        <v>171009.84</v>
      </c>
      <c r="G19" s="188"/>
      <c r="H19" s="188">
        <v>3696994.77</v>
      </c>
      <c r="I19" s="142">
        <v>47.455166805724922</v>
      </c>
      <c r="J19" s="357">
        <v>280620.75</v>
      </c>
      <c r="L19" s="2"/>
    </row>
    <row r="20" spans="1:12" ht="13.5" customHeight="1">
      <c r="A20" s="2" t="s">
        <v>28</v>
      </c>
      <c r="B20" s="2" t="s">
        <v>43</v>
      </c>
      <c r="C20" s="34">
        <v>2455</v>
      </c>
      <c r="D20" s="220">
        <v>223760</v>
      </c>
      <c r="E20" s="220">
        <v>91.144602851323825</v>
      </c>
      <c r="F20" s="220"/>
      <c r="G20" s="188"/>
      <c r="H20" s="188">
        <v>223760</v>
      </c>
      <c r="I20" s="142">
        <v>91.144602851323825</v>
      </c>
      <c r="J20" s="357">
        <v>68759.360000000001</v>
      </c>
      <c r="L20" s="2"/>
    </row>
    <row r="21" spans="1:12" ht="13.5" customHeight="1">
      <c r="A21" s="2" t="s">
        <v>28</v>
      </c>
      <c r="B21" s="2" t="s">
        <v>44</v>
      </c>
      <c r="C21" s="34">
        <v>2350</v>
      </c>
      <c r="D21" s="220">
        <v>378946.28</v>
      </c>
      <c r="E21" s="220">
        <v>161.25373617021279</v>
      </c>
      <c r="F21" s="220">
        <v>26270.31</v>
      </c>
      <c r="G21" s="188"/>
      <c r="H21" s="188">
        <v>405216.59</v>
      </c>
      <c r="I21" s="142">
        <v>172.43259148936173</v>
      </c>
      <c r="J21" s="357">
        <v>69087.11</v>
      </c>
      <c r="L21" s="2"/>
    </row>
    <row r="22" spans="1:12" ht="13.5" customHeight="1">
      <c r="A22" s="2" t="s">
        <v>45</v>
      </c>
      <c r="B22" s="2" t="s">
        <v>46</v>
      </c>
      <c r="C22" s="34">
        <v>1438</v>
      </c>
      <c r="D22" s="220">
        <v>105508.62</v>
      </c>
      <c r="E22" s="220">
        <v>73.371780250347697</v>
      </c>
      <c r="F22" s="220"/>
      <c r="G22" s="220"/>
      <c r="H22" s="220">
        <v>105508.62</v>
      </c>
      <c r="I22" s="142">
        <v>73.371780250347697</v>
      </c>
      <c r="J22" s="357">
        <v>68762.25</v>
      </c>
      <c r="L22" s="2"/>
    </row>
    <row r="23" spans="1:12" ht="13.5" customHeight="1">
      <c r="A23" s="2" t="s">
        <v>25</v>
      </c>
      <c r="B23" s="2" t="s">
        <v>47</v>
      </c>
      <c r="C23" s="34">
        <v>17567</v>
      </c>
      <c r="D23" s="220">
        <v>740594.28</v>
      </c>
      <c r="E23" s="220">
        <v>42.158267205555873</v>
      </c>
      <c r="F23" s="220">
        <v>20933.919999999998</v>
      </c>
      <c r="G23" s="188"/>
      <c r="H23" s="188">
        <v>761528.20000000007</v>
      </c>
      <c r="I23" s="142">
        <v>43.349928843854961</v>
      </c>
      <c r="J23" s="357">
        <v>113535.75</v>
      </c>
      <c r="L23" s="2"/>
    </row>
    <row r="24" spans="1:12" ht="13.5" customHeight="1">
      <c r="A24" s="2" t="s">
        <v>48</v>
      </c>
      <c r="B24" s="2" t="s">
        <v>49</v>
      </c>
      <c r="C24" s="34">
        <v>40747</v>
      </c>
      <c r="D24" s="220">
        <v>3324689.69</v>
      </c>
      <c r="E24" s="220">
        <v>81.593483937467781</v>
      </c>
      <c r="F24" s="220">
        <v>221073.66</v>
      </c>
      <c r="G24" s="188"/>
      <c r="H24" s="188">
        <v>3545763.35</v>
      </c>
      <c r="I24" s="142">
        <v>87.019003853044396</v>
      </c>
      <c r="J24" s="357">
        <v>172857.05</v>
      </c>
      <c r="L24" s="2"/>
    </row>
    <row r="25" spans="1:12" ht="13.5" customHeight="1">
      <c r="A25" s="2" t="s">
        <v>23</v>
      </c>
      <c r="B25" s="2" t="s">
        <v>50</v>
      </c>
      <c r="C25" s="34">
        <v>36398</v>
      </c>
      <c r="D25" s="220">
        <v>2234953.88</v>
      </c>
      <c r="E25" s="220">
        <v>61.403205670641242</v>
      </c>
      <c r="F25" s="220">
        <v>131725.5</v>
      </c>
      <c r="G25" s="188"/>
      <c r="H25" s="188">
        <v>2366679.38</v>
      </c>
      <c r="I25" s="142">
        <v>65.022236936095382</v>
      </c>
      <c r="J25" s="357">
        <v>160887.28</v>
      </c>
      <c r="L25" s="2"/>
    </row>
    <row r="26" spans="1:12" ht="13.5" customHeight="1">
      <c r="A26" s="2" t="s">
        <v>34</v>
      </c>
      <c r="B26" s="2" t="s">
        <v>51</v>
      </c>
      <c r="C26" s="34">
        <v>13825</v>
      </c>
      <c r="D26" s="220">
        <v>462914.84</v>
      </c>
      <c r="E26" s="220">
        <v>33.483894394213387</v>
      </c>
      <c r="F26" s="220"/>
      <c r="G26" s="188"/>
      <c r="H26" s="188">
        <v>462914.84</v>
      </c>
      <c r="I26" s="142">
        <v>33.483894394213387</v>
      </c>
      <c r="J26" s="357">
        <v>96115.1</v>
      </c>
      <c r="L26" s="2"/>
    </row>
    <row r="27" spans="1:12" ht="13.5" customHeight="1">
      <c r="A27" s="2" t="s">
        <v>52</v>
      </c>
      <c r="B27" s="2" t="s">
        <v>53</v>
      </c>
      <c r="C27" s="34">
        <v>127637</v>
      </c>
      <c r="D27" s="220">
        <v>4236655</v>
      </c>
      <c r="E27" s="220">
        <v>33.193000462248406</v>
      </c>
      <c r="F27" s="220">
        <v>360866</v>
      </c>
      <c r="G27" s="188"/>
      <c r="H27" s="188">
        <v>4597521</v>
      </c>
      <c r="I27" s="142">
        <v>36.020284086902699</v>
      </c>
      <c r="J27" s="357">
        <v>382582.35</v>
      </c>
      <c r="L27" s="2"/>
    </row>
    <row r="28" spans="1:12" ht="13.5" customHeight="1">
      <c r="A28" s="2" t="s">
        <v>52</v>
      </c>
      <c r="B28" s="2" t="s">
        <v>54</v>
      </c>
      <c r="C28" s="34">
        <v>180231</v>
      </c>
      <c r="D28" s="220">
        <v>6313361.2999999998</v>
      </c>
      <c r="E28" s="220">
        <v>35.029275207927604</v>
      </c>
      <c r="F28" s="220">
        <v>870818.83</v>
      </c>
      <c r="G28" s="220"/>
      <c r="H28" s="188">
        <v>7184180.1299999999</v>
      </c>
      <c r="I28" s="142">
        <v>39.860956938595471</v>
      </c>
      <c r="J28" s="357">
        <v>561227.61</v>
      </c>
      <c r="K28" s="47"/>
      <c r="L28" s="2"/>
    </row>
    <row r="29" spans="1:12" ht="13.5" customHeight="1">
      <c r="A29" s="2" t="s">
        <v>55</v>
      </c>
      <c r="B29" s="2" t="s">
        <v>56</v>
      </c>
      <c r="C29" s="34">
        <v>89139</v>
      </c>
      <c r="D29" s="220">
        <v>5805326.9299999997</v>
      </c>
      <c r="E29" s="220">
        <v>65.126677772916452</v>
      </c>
      <c r="F29" s="220">
        <v>622018.65</v>
      </c>
      <c r="G29" s="188"/>
      <c r="H29" s="188">
        <v>6427345.5800000001</v>
      </c>
      <c r="I29" s="142">
        <v>72.104753026172602</v>
      </c>
      <c r="J29" s="357">
        <v>328959.73</v>
      </c>
      <c r="L29" s="2"/>
    </row>
    <row r="30" spans="1:12" ht="13.5" customHeight="1">
      <c r="A30" s="2" t="s">
        <v>31</v>
      </c>
      <c r="B30" s="190" t="s">
        <v>57</v>
      </c>
      <c r="C30" s="34">
        <v>371726</v>
      </c>
      <c r="D30" s="220">
        <v>16466563</v>
      </c>
      <c r="E30" s="220">
        <v>44.297582090034055</v>
      </c>
      <c r="F30" s="220">
        <v>1126182</v>
      </c>
      <c r="G30" s="220"/>
      <c r="H30" s="188">
        <v>17592745</v>
      </c>
      <c r="I30" s="142">
        <v>47.327184539149805</v>
      </c>
      <c r="J30" s="357">
        <v>1139030.9099999999</v>
      </c>
      <c r="K30" s="40"/>
      <c r="L30" s="2"/>
    </row>
    <row r="31" spans="1:12" ht="13.5" customHeight="1">
      <c r="A31" s="2" t="s">
        <v>28</v>
      </c>
      <c r="B31" s="2" t="s">
        <v>58</v>
      </c>
      <c r="C31" s="34">
        <v>2824</v>
      </c>
      <c r="D31" s="220">
        <v>381640.97</v>
      </c>
      <c r="E31" s="220">
        <v>135.14198654390933</v>
      </c>
      <c r="F31" s="220">
        <v>51054.87</v>
      </c>
      <c r="G31" s="188"/>
      <c r="H31" s="188">
        <v>432695.83999999997</v>
      </c>
      <c r="I31" s="142">
        <v>153.22090651558074</v>
      </c>
      <c r="J31" s="357">
        <v>67416.34</v>
      </c>
      <c r="L31" s="2"/>
    </row>
    <row r="32" spans="1:12" ht="13.5" customHeight="1">
      <c r="A32" s="2" t="s">
        <v>52</v>
      </c>
      <c r="B32" s="2" t="s">
        <v>59</v>
      </c>
      <c r="C32" s="34">
        <v>348930</v>
      </c>
      <c r="D32" s="220">
        <v>11478321.449999999</v>
      </c>
      <c r="E32" s="220">
        <v>32.895771214856843</v>
      </c>
      <c r="F32" s="220">
        <v>2439508.42</v>
      </c>
      <c r="G32" s="188"/>
      <c r="H32" s="188">
        <v>13917829.869999999</v>
      </c>
      <c r="I32" s="142">
        <v>39.887168973719653</v>
      </c>
      <c r="J32" s="357">
        <v>1047921.22</v>
      </c>
      <c r="K32" s="47"/>
      <c r="L32" s="2"/>
    </row>
    <row r="33" spans="1:12" ht="13.5" customHeight="1">
      <c r="A33" s="2" t="s">
        <v>23</v>
      </c>
      <c r="B33" s="2" t="s">
        <v>60</v>
      </c>
      <c r="C33" s="34">
        <v>65780</v>
      </c>
      <c r="D33" s="220">
        <v>2103797.1800000002</v>
      </c>
      <c r="E33" s="220">
        <v>31.982322590453027</v>
      </c>
      <c r="F33" s="220">
        <v>216100.13</v>
      </c>
      <c r="G33" s="188"/>
      <c r="H33" s="188">
        <v>2319897.31</v>
      </c>
      <c r="I33" s="142">
        <v>35.267517634539374</v>
      </c>
      <c r="J33" s="357">
        <v>242594.23</v>
      </c>
      <c r="L33" s="2"/>
    </row>
    <row r="34" spans="1:12" ht="13.5" customHeight="1">
      <c r="A34" s="2" t="s">
        <v>23</v>
      </c>
      <c r="B34" s="2" t="s">
        <v>61</v>
      </c>
      <c r="C34" s="34">
        <v>54580</v>
      </c>
      <c r="D34" s="220">
        <v>1929349.49</v>
      </c>
      <c r="E34" s="220">
        <v>35.349019604250643</v>
      </c>
      <c r="F34" s="220">
        <v>48718.57</v>
      </c>
      <c r="G34" s="188"/>
      <c r="H34" s="188">
        <v>1978068.06</v>
      </c>
      <c r="I34" s="142">
        <v>36.241628068889703</v>
      </c>
      <c r="J34" s="357">
        <v>215460.3</v>
      </c>
      <c r="L34" s="2"/>
    </row>
    <row r="35" spans="1:12" ht="13.5" customHeight="1">
      <c r="A35" s="2" t="s">
        <v>62</v>
      </c>
      <c r="B35" s="2" t="s">
        <v>63</v>
      </c>
      <c r="C35" s="34">
        <v>4052</v>
      </c>
      <c r="D35" s="220">
        <v>485748</v>
      </c>
      <c r="E35" s="220">
        <v>119.87857847976308</v>
      </c>
      <c r="F35" s="220">
        <v>32103</v>
      </c>
      <c r="G35" s="188"/>
      <c r="H35" s="188">
        <v>517851</v>
      </c>
      <c r="I35" s="142">
        <v>127.80133267522211</v>
      </c>
      <c r="J35" s="357">
        <v>72959.91</v>
      </c>
      <c r="L35" s="2"/>
    </row>
    <row r="36" spans="1:12" ht="13.5" customHeight="1">
      <c r="A36" s="2" t="s">
        <v>64</v>
      </c>
      <c r="B36" s="2" t="s">
        <v>65</v>
      </c>
      <c r="C36" s="34">
        <v>79598</v>
      </c>
      <c r="D36" s="220">
        <v>2420244.94</v>
      </c>
      <c r="E36" s="220">
        <v>30.405851152038995</v>
      </c>
      <c r="F36" s="220">
        <v>1148861.3799999999</v>
      </c>
      <c r="G36" s="188"/>
      <c r="H36" s="188">
        <v>3569106.32</v>
      </c>
      <c r="I36" s="142">
        <v>44.839145707178574</v>
      </c>
      <c r="J36" s="357">
        <v>282032.74</v>
      </c>
      <c r="L36" s="2"/>
    </row>
    <row r="37" spans="1:12" ht="13.5" customHeight="1">
      <c r="A37" s="2" t="s">
        <v>28</v>
      </c>
      <c r="B37" s="2" t="s">
        <v>66</v>
      </c>
      <c r="C37" s="34">
        <v>4463</v>
      </c>
      <c r="D37" s="220">
        <v>283538.14</v>
      </c>
      <c r="E37" s="220">
        <v>63.530840241989694</v>
      </c>
      <c r="F37" s="220"/>
      <c r="G37" s="188"/>
      <c r="H37" s="188">
        <v>283538.14</v>
      </c>
      <c r="I37" s="142">
        <v>63.530840241989694</v>
      </c>
      <c r="J37" s="357">
        <v>70787.320000000007</v>
      </c>
      <c r="L37" s="2"/>
    </row>
    <row r="38" spans="1:12" ht="13.5" customHeight="1">
      <c r="A38" s="2" t="s">
        <v>28</v>
      </c>
      <c r="B38" s="2" t="s">
        <v>67</v>
      </c>
      <c r="C38" s="34">
        <v>3823</v>
      </c>
      <c r="D38" s="220">
        <v>271168.62</v>
      </c>
      <c r="E38" s="220">
        <v>70.930844886215013</v>
      </c>
      <c r="F38" s="220"/>
      <c r="G38" s="188"/>
      <c r="H38" s="188">
        <v>271168.62</v>
      </c>
      <c r="I38" s="142">
        <v>70.930844886215013</v>
      </c>
      <c r="J38" s="357">
        <v>75414.149999999994</v>
      </c>
      <c r="L38" s="2"/>
    </row>
    <row r="39" spans="1:12" ht="13.5" customHeight="1">
      <c r="A39" s="2" t="s">
        <v>34</v>
      </c>
      <c r="B39" s="190" t="s">
        <v>68</v>
      </c>
      <c r="C39" s="34">
        <v>11394</v>
      </c>
      <c r="D39" s="220">
        <v>784225</v>
      </c>
      <c r="E39" s="220">
        <v>68.827891872915572</v>
      </c>
      <c r="F39" s="220"/>
      <c r="G39" s="188"/>
      <c r="H39" s="188">
        <v>784225</v>
      </c>
      <c r="I39" s="142">
        <v>68.827891872915572</v>
      </c>
      <c r="J39" s="357">
        <v>93520.16</v>
      </c>
      <c r="L39" s="2"/>
    </row>
    <row r="40" spans="1:12" ht="13.5" customHeight="1">
      <c r="A40" s="2" t="s">
        <v>34</v>
      </c>
      <c r="B40" s="2" t="s">
        <v>69</v>
      </c>
      <c r="C40" s="34">
        <v>12690</v>
      </c>
      <c r="D40" s="220">
        <v>465451.16</v>
      </c>
      <c r="E40" s="220">
        <v>36.678578408195428</v>
      </c>
      <c r="F40" s="220"/>
      <c r="G40" s="188"/>
      <c r="H40" s="188">
        <v>465451.16</v>
      </c>
      <c r="I40" s="142">
        <v>36.678578408195428</v>
      </c>
      <c r="J40" s="357">
        <v>99424.48</v>
      </c>
      <c r="L40" s="2"/>
    </row>
    <row r="41" spans="1:12" ht="13.5" customHeight="1">
      <c r="A41" s="2" t="s">
        <v>31</v>
      </c>
      <c r="B41" s="2" t="s">
        <v>70</v>
      </c>
      <c r="C41" s="34">
        <v>237129</v>
      </c>
      <c r="D41" s="220">
        <v>7276528.0899999999</v>
      </c>
      <c r="E41" s="220">
        <v>30.685947690919289</v>
      </c>
      <c r="F41" s="220">
        <v>562190.24</v>
      </c>
      <c r="G41" s="188"/>
      <c r="H41" s="188">
        <v>7838718.3300000001</v>
      </c>
      <c r="I41" s="142">
        <v>33.056767961742345</v>
      </c>
      <c r="J41" s="357">
        <v>742994.59</v>
      </c>
      <c r="L41" s="2"/>
    </row>
    <row r="42" spans="1:12" ht="13.5" customHeight="1">
      <c r="A42" s="2" t="s">
        <v>23</v>
      </c>
      <c r="B42" s="2" t="s">
        <v>71</v>
      </c>
      <c r="C42" s="34">
        <v>55843</v>
      </c>
      <c r="D42" s="220">
        <v>2906494</v>
      </c>
      <c r="E42" s="220">
        <v>52.047597729348354</v>
      </c>
      <c r="F42" s="220"/>
      <c r="G42" s="188"/>
      <c r="H42" s="188">
        <v>2906494</v>
      </c>
      <c r="I42" s="142">
        <v>52.047597729348354</v>
      </c>
      <c r="J42" s="357">
        <v>212976.67</v>
      </c>
      <c r="L42" s="2"/>
    </row>
    <row r="43" spans="1:12" ht="14.1" customHeight="1">
      <c r="A43" s="2" t="s">
        <v>36</v>
      </c>
      <c r="B43" s="2" t="s">
        <v>72</v>
      </c>
      <c r="C43" s="34">
        <v>9707</v>
      </c>
      <c r="D43" s="220">
        <v>257303</v>
      </c>
      <c r="E43" s="220">
        <v>26.506953744720306</v>
      </c>
      <c r="F43" s="220">
        <v>1481056</v>
      </c>
      <c r="G43" s="220" t="s">
        <v>73</v>
      </c>
      <c r="H43" s="188">
        <v>1738359</v>
      </c>
      <c r="I43" s="142">
        <v>179.08303286288245</v>
      </c>
      <c r="J43" s="357">
        <v>85553.23</v>
      </c>
      <c r="K43" s="40"/>
      <c r="L43" s="2"/>
    </row>
    <row r="44" spans="1:12" ht="13.5" customHeight="1">
      <c r="A44" s="2" t="s">
        <v>25</v>
      </c>
      <c r="B44" s="2" t="s">
        <v>74</v>
      </c>
      <c r="C44" s="34">
        <v>8454</v>
      </c>
      <c r="D44" s="220">
        <v>501803.46</v>
      </c>
      <c r="E44" s="220">
        <v>59.356926898509585</v>
      </c>
      <c r="F44" s="220">
        <v>138297.81</v>
      </c>
      <c r="G44" s="188"/>
      <c r="H44" s="188">
        <v>640101.27</v>
      </c>
      <c r="I44" s="142">
        <v>75.715787792760821</v>
      </c>
      <c r="J44" s="357">
        <v>83769.13</v>
      </c>
      <c r="L44" s="2"/>
    </row>
    <row r="45" spans="1:12" ht="13.5" customHeight="1">
      <c r="A45" s="2" t="s">
        <v>23</v>
      </c>
      <c r="B45" s="2" t="s">
        <v>75</v>
      </c>
      <c r="C45" s="34">
        <v>40732</v>
      </c>
      <c r="D45" s="220">
        <v>2241939.6800000002</v>
      </c>
      <c r="E45" s="220">
        <v>55.041237356378282</v>
      </c>
      <c r="F45" s="220">
        <v>198542.23</v>
      </c>
      <c r="G45" s="188"/>
      <c r="H45" s="188">
        <v>2440481.91</v>
      </c>
      <c r="I45" s="142">
        <v>59.915592408916822</v>
      </c>
      <c r="J45" s="357">
        <v>172701.36</v>
      </c>
      <c r="L45" s="2"/>
    </row>
    <row r="46" spans="1:12" ht="13.5" customHeight="1">
      <c r="A46" s="2" t="s">
        <v>31</v>
      </c>
      <c r="B46" s="2" t="s">
        <v>76</v>
      </c>
      <c r="C46" s="34">
        <v>206644</v>
      </c>
      <c r="D46" s="220">
        <v>7706274.6399999997</v>
      </c>
      <c r="E46" s="220">
        <v>37.292515824316212</v>
      </c>
      <c r="F46" s="220">
        <v>420965.69</v>
      </c>
      <c r="G46" s="188"/>
      <c r="H46" s="188">
        <v>8127240.3300000001</v>
      </c>
      <c r="I46" s="142">
        <v>39.329670012194889</v>
      </c>
      <c r="J46" s="357">
        <v>657007.94999999995</v>
      </c>
      <c r="L46" s="2"/>
    </row>
    <row r="47" spans="1:12" ht="13.5" customHeight="1">
      <c r="A47" s="2" t="s">
        <v>34</v>
      </c>
      <c r="B47" s="2" t="s">
        <v>77</v>
      </c>
      <c r="C47" s="34">
        <v>12852</v>
      </c>
      <c r="D47" s="220">
        <v>549624.31000000006</v>
      </c>
      <c r="E47" s="220">
        <v>42.765663709928418</v>
      </c>
      <c r="F47" s="220">
        <v>5268.71</v>
      </c>
      <c r="G47" s="188"/>
      <c r="H47" s="188">
        <v>554893.02</v>
      </c>
      <c r="I47" s="142">
        <v>43.175616246498599</v>
      </c>
      <c r="J47" s="357">
        <v>97983.26</v>
      </c>
      <c r="L47" s="2"/>
    </row>
    <row r="48" spans="1:12" ht="13.5" customHeight="1">
      <c r="A48" s="2" t="s">
        <v>36</v>
      </c>
      <c r="B48" s="2" t="s">
        <v>78</v>
      </c>
      <c r="C48" s="34">
        <v>9342</v>
      </c>
      <c r="D48" s="220">
        <v>353935.09</v>
      </c>
      <c r="E48" s="220">
        <v>37.886436523228433</v>
      </c>
      <c r="F48" s="220"/>
      <c r="G48" s="188"/>
      <c r="H48" s="188">
        <v>353935.09</v>
      </c>
      <c r="I48" s="142">
        <v>37.886436523228433</v>
      </c>
      <c r="J48" s="357">
        <v>90000.41</v>
      </c>
      <c r="L48" s="2"/>
    </row>
    <row r="49" spans="1:12" ht="13.5" customHeight="1">
      <c r="A49" s="2" t="s">
        <v>31</v>
      </c>
      <c r="B49" s="2" t="s">
        <v>79</v>
      </c>
      <c r="C49" s="34">
        <v>153055</v>
      </c>
      <c r="D49" s="220">
        <v>6881415.8099999996</v>
      </c>
      <c r="E49" s="220">
        <v>44.960411682075069</v>
      </c>
      <c r="F49" s="220">
        <v>524385.43000000005</v>
      </c>
      <c r="G49" s="188"/>
      <c r="H49" s="188">
        <v>7405801.2399999993</v>
      </c>
      <c r="I49" s="142">
        <v>48.386535820456693</v>
      </c>
      <c r="J49" s="357">
        <v>510119.85</v>
      </c>
      <c r="L49" s="2"/>
    </row>
    <row r="50" spans="1:12" ht="13.5" customHeight="1">
      <c r="A50" s="2" t="s">
        <v>28</v>
      </c>
      <c r="B50" s="2" t="s">
        <v>80</v>
      </c>
      <c r="C50" s="34">
        <v>4300</v>
      </c>
      <c r="D50" s="220">
        <v>500605.83</v>
      </c>
      <c r="E50" s="220">
        <v>116.41996046511628</v>
      </c>
      <c r="F50" s="220"/>
      <c r="G50" s="188"/>
      <c r="H50" s="188">
        <v>500605.83</v>
      </c>
      <c r="I50" s="142">
        <v>116.41996046511628</v>
      </c>
      <c r="J50" s="357">
        <v>74971.48</v>
      </c>
      <c r="L50" s="2"/>
    </row>
    <row r="51" spans="1:12" ht="13.5" customHeight="1">
      <c r="A51" s="2" t="s">
        <v>36</v>
      </c>
      <c r="B51" s="2" t="s">
        <v>81</v>
      </c>
      <c r="C51" s="34">
        <v>8935</v>
      </c>
      <c r="D51" s="220">
        <v>707659.59</v>
      </c>
      <c r="E51" s="220">
        <v>79.200849468382756</v>
      </c>
      <c r="F51" s="220"/>
      <c r="G51" s="188"/>
      <c r="H51" s="188">
        <v>707659.59</v>
      </c>
      <c r="I51" s="142">
        <v>79.200849468382756</v>
      </c>
      <c r="J51" s="357">
        <v>88112.83</v>
      </c>
      <c r="L51" s="2"/>
    </row>
    <row r="52" spans="1:12" ht="13.5" customHeight="1">
      <c r="A52" s="2" t="s">
        <v>23</v>
      </c>
      <c r="B52" s="2" t="s">
        <v>82</v>
      </c>
      <c r="C52" s="34">
        <v>32394</v>
      </c>
      <c r="D52" s="220">
        <v>2425133</v>
      </c>
      <c r="E52" s="220">
        <v>74.863647589059696</v>
      </c>
      <c r="F52" s="220">
        <v>147160</v>
      </c>
      <c r="G52" s="188"/>
      <c r="H52" s="188">
        <v>2572293</v>
      </c>
      <c r="I52" s="142">
        <v>79.406464160029628</v>
      </c>
      <c r="J52" s="357">
        <v>151138.26</v>
      </c>
      <c r="L52" s="2"/>
    </row>
    <row r="53" spans="1:12" ht="13.5" customHeight="1">
      <c r="A53" s="2" t="s">
        <v>34</v>
      </c>
      <c r="B53" s="2" t="s">
        <v>83</v>
      </c>
      <c r="C53" s="34">
        <v>11238</v>
      </c>
      <c r="D53" s="220">
        <v>766343.29</v>
      </c>
      <c r="E53" s="220">
        <v>68.192141840185087</v>
      </c>
      <c r="F53" s="142">
        <v>65337.91</v>
      </c>
      <c r="G53" s="142"/>
      <c r="H53" s="188">
        <v>831681.20000000007</v>
      </c>
      <c r="I53" s="142">
        <v>74.006157679302376</v>
      </c>
      <c r="J53" s="357">
        <v>89075.83</v>
      </c>
      <c r="K53" s="47"/>
      <c r="L53" s="2"/>
    </row>
    <row r="54" spans="1:12" ht="13.5" customHeight="1">
      <c r="A54" s="2" t="s">
        <v>25</v>
      </c>
      <c r="B54" s="2" t="s">
        <v>84</v>
      </c>
      <c r="C54" s="34">
        <v>26994</v>
      </c>
      <c r="D54" s="220">
        <v>1255180.79</v>
      </c>
      <c r="E54" s="220">
        <v>46.49851040972068</v>
      </c>
      <c r="F54" s="220">
        <v>50475.49</v>
      </c>
      <c r="G54" s="188"/>
      <c r="H54" s="188">
        <v>1305656.28</v>
      </c>
      <c r="I54" s="142">
        <v>48.368388530784621</v>
      </c>
      <c r="J54" s="357">
        <v>136910.74</v>
      </c>
      <c r="L54" s="2"/>
    </row>
    <row r="55" spans="1:12">
      <c r="A55" s="2" t="s">
        <v>34</v>
      </c>
      <c r="B55" s="2" t="s">
        <v>85</v>
      </c>
      <c r="C55" s="34">
        <v>13125</v>
      </c>
      <c r="D55" s="220">
        <v>585123.72</v>
      </c>
      <c r="E55" s="220">
        <v>44.580854857142853</v>
      </c>
      <c r="F55" s="220">
        <v>122305.67</v>
      </c>
      <c r="G55" s="188"/>
      <c r="H55" s="188">
        <v>707429.39</v>
      </c>
      <c r="I55" s="142">
        <v>53.899382095238096</v>
      </c>
      <c r="J55" s="357">
        <v>97920.56</v>
      </c>
      <c r="L55" s="2"/>
    </row>
    <row r="56" spans="1:12" ht="13.5" customHeight="1">
      <c r="A56" s="2" t="s">
        <v>28</v>
      </c>
      <c r="B56" s="2" t="s">
        <v>86</v>
      </c>
      <c r="C56" s="34">
        <v>4915</v>
      </c>
      <c r="D56" s="220">
        <v>303514.53000000003</v>
      </c>
      <c r="E56" s="220">
        <v>61.752701932858599</v>
      </c>
      <c r="F56" s="220"/>
      <c r="G56" s="188"/>
      <c r="H56" s="188">
        <v>303514.53000000003</v>
      </c>
      <c r="I56" s="142">
        <v>61.752701932858599</v>
      </c>
      <c r="J56" s="357">
        <v>76859.06</v>
      </c>
      <c r="L56" s="2"/>
    </row>
    <row r="57" spans="1:12" ht="13.5" customHeight="1">
      <c r="A57" s="93" t="s">
        <v>87</v>
      </c>
      <c r="B57" s="5" t="s">
        <v>88</v>
      </c>
      <c r="C57" s="34">
        <v>67815</v>
      </c>
      <c r="D57" s="188">
        <v>3010585.81</v>
      </c>
      <c r="E57" s="364">
        <v>44.394098798200986</v>
      </c>
      <c r="F57" s="188">
        <v>265499.12</v>
      </c>
      <c r="G57" s="188"/>
      <c r="H57" s="188">
        <v>3276084.93</v>
      </c>
      <c r="I57" s="142">
        <v>48.309148860871488</v>
      </c>
      <c r="J57" s="357">
        <v>250727.6</v>
      </c>
      <c r="L57" s="2"/>
    </row>
    <row r="58" spans="1:12" ht="13.5" customHeight="1">
      <c r="A58" s="93" t="s">
        <v>28</v>
      </c>
      <c r="B58" s="5" t="s">
        <v>89</v>
      </c>
      <c r="C58" s="14">
        <v>2828</v>
      </c>
      <c r="D58" s="142">
        <v>377923</v>
      </c>
      <c r="E58" s="188">
        <v>133.63613861386139</v>
      </c>
      <c r="F58" s="142">
        <v>8979</v>
      </c>
      <c r="G58" s="142"/>
      <c r="H58" s="142">
        <v>386902</v>
      </c>
      <c r="I58" s="142">
        <v>136.81117397454031</v>
      </c>
      <c r="J58" s="357">
        <v>71380.479999999996</v>
      </c>
      <c r="L58" s="2"/>
    </row>
    <row r="59" spans="1:12" ht="13.5" customHeight="1">
      <c r="A59" s="2" t="s">
        <v>52</v>
      </c>
      <c r="B59" s="5" t="s">
        <v>90</v>
      </c>
      <c r="C59" s="14">
        <v>199056</v>
      </c>
      <c r="D59" s="188">
        <v>7813713.6399999997</v>
      </c>
      <c r="E59" s="188">
        <v>39.253846354794632</v>
      </c>
      <c r="F59" s="188">
        <v>296360.63</v>
      </c>
      <c r="G59" s="188"/>
      <c r="H59" s="188">
        <v>8110074.2699999996</v>
      </c>
      <c r="I59" s="142">
        <v>40.742676784422471</v>
      </c>
      <c r="J59" s="362">
        <v>592978.03</v>
      </c>
      <c r="L59" s="2"/>
    </row>
    <row r="60" spans="1:12">
      <c r="A60" s="2" t="s">
        <v>34</v>
      </c>
      <c r="B60" s="190" t="s">
        <v>91</v>
      </c>
      <c r="C60" s="190">
        <v>19228</v>
      </c>
      <c r="D60" s="361">
        <v>689238</v>
      </c>
      <c r="E60" s="361">
        <v>35.845537757437071</v>
      </c>
      <c r="F60" s="361">
        <v>208304</v>
      </c>
      <c r="G60" s="361"/>
      <c r="H60" s="361">
        <v>897542</v>
      </c>
      <c r="I60" s="361">
        <v>46.678905762429793</v>
      </c>
      <c r="J60" s="360">
        <v>113395.71</v>
      </c>
      <c r="L60" s="2"/>
    </row>
    <row r="61" spans="1:12">
      <c r="A61" s="2" t="s">
        <v>52</v>
      </c>
      <c r="B61" s="5" t="s">
        <v>92</v>
      </c>
      <c r="C61" s="14">
        <v>151713</v>
      </c>
      <c r="D61" s="142">
        <v>7032264.9100000001</v>
      </c>
      <c r="E61" s="142">
        <v>46.352421414117444</v>
      </c>
      <c r="F61" s="142">
        <v>603385.63</v>
      </c>
      <c r="G61" s="142"/>
      <c r="H61" s="142">
        <v>7635650.54</v>
      </c>
      <c r="I61" s="142">
        <v>50.329573207305899</v>
      </c>
      <c r="J61" s="357">
        <v>485079.88</v>
      </c>
      <c r="L61" s="2"/>
    </row>
    <row r="62" spans="1:12">
      <c r="A62" s="2" t="s">
        <v>93</v>
      </c>
      <c r="B62" s="5" t="s">
        <v>94</v>
      </c>
      <c r="C62" s="14">
        <v>13416</v>
      </c>
      <c r="D62" s="142">
        <v>394478</v>
      </c>
      <c r="E62" s="142">
        <v>29.403548002385211</v>
      </c>
      <c r="F62" s="142"/>
      <c r="G62" s="142"/>
      <c r="H62" s="142">
        <v>394478</v>
      </c>
      <c r="I62" s="142">
        <v>29.403548002385211</v>
      </c>
      <c r="J62" s="357">
        <v>97944.43</v>
      </c>
      <c r="L62" s="2"/>
    </row>
    <row r="63" spans="1:12">
      <c r="A63" s="2" t="s">
        <v>31</v>
      </c>
      <c r="B63" s="5" t="s">
        <v>95</v>
      </c>
      <c r="C63" s="14">
        <v>182886</v>
      </c>
      <c r="D63" s="142">
        <v>14891141.1</v>
      </c>
      <c r="E63" s="142">
        <v>81.423078311079024</v>
      </c>
      <c r="F63" s="142">
        <v>88659.02</v>
      </c>
      <c r="G63" s="142"/>
      <c r="H63" s="142">
        <v>14979800.119999999</v>
      </c>
      <c r="I63" s="142">
        <v>81.907855822752964</v>
      </c>
      <c r="J63" s="357">
        <v>625524.9</v>
      </c>
      <c r="L63" s="2"/>
    </row>
    <row r="64" spans="1:12">
      <c r="A64" s="2" t="s">
        <v>34</v>
      </c>
      <c r="B64" s="5" t="s">
        <v>96</v>
      </c>
      <c r="C64" s="14">
        <v>17943</v>
      </c>
      <c r="D64" s="142">
        <v>1127915.79</v>
      </c>
      <c r="E64" s="142">
        <v>62.861048319678986</v>
      </c>
      <c r="F64" s="142">
        <v>148671.03</v>
      </c>
      <c r="G64" s="142"/>
      <c r="H64" s="142">
        <v>1276586.82</v>
      </c>
      <c r="I64" s="142">
        <v>71.146788162514639</v>
      </c>
      <c r="J64" s="357">
        <v>113420.83</v>
      </c>
      <c r="L64" s="2"/>
    </row>
    <row r="65" spans="1:10">
      <c r="A65" s="2" t="s">
        <v>36</v>
      </c>
      <c r="B65" s="5" t="s">
        <v>97</v>
      </c>
      <c r="C65" s="14">
        <v>6453</v>
      </c>
      <c r="D65" s="142">
        <v>427261.39</v>
      </c>
      <c r="E65" s="142">
        <v>66.211280024794675</v>
      </c>
      <c r="F65" s="142">
        <v>39669.17</v>
      </c>
      <c r="G65" s="142"/>
      <c r="H65" s="142">
        <v>466930.56</v>
      </c>
      <c r="I65" s="142">
        <v>72.358679683867962</v>
      </c>
      <c r="J65" s="357">
        <v>80891.81</v>
      </c>
    </row>
    <row r="66" spans="1:10">
      <c r="A66" s="2" t="s">
        <v>23</v>
      </c>
      <c r="B66" s="5" t="s">
        <v>98</v>
      </c>
      <c r="C66" s="14">
        <v>31118</v>
      </c>
      <c r="D66" s="142">
        <v>1225269.6100000001</v>
      </c>
      <c r="E66" s="142">
        <v>39.374947297384153</v>
      </c>
      <c r="F66" s="142">
        <v>105079.9</v>
      </c>
      <c r="G66" s="142"/>
      <c r="H66" s="142">
        <v>1330349.51</v>
      </c>
      <c r="I66" s="142">
        <v>42.751767787132849</v>
      </c>
      <c r="J66" s="357">
        <v>150192.45000000001</v>
      </c>
    </row>
    <row r="67" spans="1:10">
      <c r="A67" s="2" t="s">
        <v>25</v>
      </c>
      <c r="B67" s="5" t="s">
        <v>99</v>
      </c>
      <c r="C67" s="14">
        <v>22925</v>
      </c>
      <c r="D67" s="142">
        <v>1289962.7</v>
      </c>
      <c r="E67" s="142">
        <v>56.268820065430752</v>
      </c>
      <c r="F67" s="142">
        <v>99212.5</v>
      </c>
      <c r="G67" s="142"/>
      <c r="H67" s="142">
        <v>1389175.2</v>
      </c>
      <c r="I67" s="142">
        <v>60.596519083969461</v>
      </c>
      <c r="J67" s="357">
        <v>124628.85</v>
      </c>
    </row>
    <row r="68" spans="1:10">
      <c r="A68" s="2" t="s">
        <v>31</v>
      </c>
      <c r="B68" s="5" t="s">
        <v>100</v>
      </c>
      <c r="C68" s="14">
        <v>124108</v>
      </c>
      <c r="D68" s="142">
        <v>5085377.58</v>
      </c>
      <c r="E68" s="142">
        <v>40.975421246011535</v>
      </c>
      <c r="F68" s="142">
        <v>841297.32</v>
      </c>
      <c r="G68" s="142"/>
      <c r="H68" s="142">
        <v>5926674.9000000004</v>
      </c>
      <c r="I68" s="142">
        <v>47.754172978373674</v>
      </c>
      <c r="J68" s="357">
        <v>416269.48</v>
      </c>
    </row>
    <row r="69" spans="1:10">
      <c r="A69" s="2" t="s">
        <v>36</v>
      </c>
      <c r="B69" s="5" t="s">
        <v>101</v>
      </c>
      <c r="C69" s="14">
        <v>9418</v>
      </c>
      <c r="D69" s="142">
        <v>548842</v>
      </c>
      <c r="E69" s="142">
        <v>58.275854746230621</v>
      </c>
      <c r="F69" s="142"/>
      <c r="G69" s="142"/>
      <c r="H69" s="142">
        <v>548842</v>
      </c>
      <c r="I69" s="142">
        <v>58.275854746230621</v>
      </c>
      <c r="J69" s="357">
        <v>89627.1</v>
      </c>
    </row>
    <row r="70" spans="1:10">
      <c r="A70" s="2" t="s">
        <v>36</v>
      </c>
      <c r="B70" s="5" t="s">
        <v>102</v>
      </c>
      <c r="C70" s="14">
        <v>6131</v>
      </c>
      <c r="D70" s="142">
        <v>412826</v>
      </c>
      <c r="E70" s="142">
        <v>67.334203229489475</v>
      </c>
      <c r="F70" s="142">
        <v>181141</v>
      </c>
      <c r="G70" s="142"/>
      <c r="H70" s="142">
        <v>593967</v>
      </c>
      <c r="I70" s="142">
        <v>96.879301908334696</v>
      </c>
      <c r="J70" s="357">
        <v>78859.759999999995</v>
      </c>
    </row>
    <row r="71" spans="1:10">
      <c r="A71" s="2" t="s">
        <v>103</v>
      </c>
      <c r="B71" s="5" t="s">
        <v>104</v>
      </c>
      <c r="C71" s="14">
        <v>216428</v>
      </c>
      <c r="D71" s="142">
        <v>10074270.74</v>
      </c>
      <c r="E71" s="142">
        <v>46.547908496128045</v>
      </c>
      <c r="F71" s="142">
        <v>4477921.82</v>
      </c>
      <c r="G71" s="142" t="s">
        <v>73</v>
      </c>
      <c r="H71" s="142">
        <v>14552192.560000001</v>
      </c>
      <c r="I71" s="142">
        <v>67.238030938695545</v>
      </c>
      <c r="J71" s="357">
        <v>656257.18000000005</v>
      </c>
    </row>
    <row r="72" spans="1:10">
      <c r="A72" s="2" t="s">
        <v>48</v>
      </c>
      <c r="B72" s="5" t="s">
        <v>105</v>
      </c>
      <c r="C72" s="14">
        <v>40028</v>
      </c>
      <c r="D72" s="142">
        <v>3970386.32</v>
      </c>
      <c r="E72" s="142">
        <v>99.190224842610164</v>
      </c>
      <c r="F72" s="142">
        <v>4631175.4400000004</v>
      </c>
      <c r="G72" s="142" t="s">
        <v>73</v>
      </c>
      <c r="H72" s="142">
        <v>8601561.7599999998</v>
      </c>
      <c r="I72" s="142">
        <v>214.88862196462475</v>
      </c>
      <c r="J72" s="357">
        <v>170548.18</v>
      </c>
    </row>
    <row r="73" spans="1:10">
      <c r="A73" s="2" t="s">
        <v>34</v>
      </c>
      <c r="B73" s="5" t="s">
        <v>106</v>
      </c>
      <c r="C73" s="14">
        <v>11434</v>
      </c>
      <c r="D73" s="142">
        <v>728211</v>
      </c>
      <c r="E73" s="142">
        <v>63.688210599965018</v>
      </c>
      <c r="F73" s="142">
        <v>2122</v>
      </c>
      <c r="G73" s="142"/>
      <c r="H73" s="142">
        <v>730333</v>
      </c>
      <c r="I73" s="142">
        <v>63.873797446213047</v>
      </c>
      <c r="J73" s="357">
        <v>92559.360000000001</v>
      </c>
    </row>
    <row r="74" spans="1:10">
      <c r="A74" s="2" t="s">
        <v>23</v>
      </c>
      <c r="B74" s="5" t="s">
        <v>107</v>
      </c>
      <c r="C74" s="14">
        <v>44202</v>
      </c>
      <c r="D74" s="142">
        <v>1912389.72</v>
      </c>
      <c r="E74" s="142">
        <v>43.26477806434098</v>
      </c>
      <c r="F74" s="142"/>
      <c r="G74" s="142"/>
      <c r="H74" s="142">
        <v>1912389.72</v>
      </c>
      <c r="I74" s="142">
        <v>43.26477806434098</v>
      </c>
      <c r="J74" s="357">
        <v>184269.19</v>
      </c>
    </row>
    <row r="75" spans="1:10">
      <c r="A75" s="2" t="s">
        <v>25</v>
      </c>
      <c r="B75" s="5" t="s">
        <v>108</v>
      </c>
      <c r="C75" s="14">
        <v>20810</v>
      </c>
      <c r="D75" s="142">
        <v>1718928.62</v>
      </c>
      <c r="E75" s="142">
        <v>82.60108697741471</v>
      </c>
      <c r="F75" s="142">
        <v>60775.11</v>
      </c>
      <c r="G75" s="142"/>
      <c r="H75" s="142">
        <v>1779703.7300000002</v>
      </c>
      <c r="I75" s="142">
        <v>85.521563190773676</v>
      </c>
      <c r="J75" s="357">
        <v>124421.83</v>
      </c>
    </row>
    <row r="76" spans="1:10">
      <c r="A76" s="2" t="s">
        <v>52</v>
      </c>
      <c r="B76" s="5" t="s">
        <v>109</v>
      </c>
      <c r="C76" s="14">
        <v>239430</v>
      </c>
      <c r="D76" s="142">
        <v>8936648.7300000004</v>
      </c>
      <c r="E76" s="142">
        <v>37.324682495927831</v>
      </c>
      <c r="F76" s="142">
        <v>942361.06</v>
      </c>
      <c r="G76" s="142"/>
      <c r="H76" s="142">
        <v>9879009.790000001</v>
      </c>
      <c r="I76" s="142">
        <v>41.260534561249642</v>
      </c>
      <c r="J76" s="357">
        <v>728034.37</v>
      </c>
    </row>
    <row r="77" spans="1:10">
      <c r="A77" s="2" t="s">
        <v>36</v>
      </c>
      <c r="B77" s="5" t="s">
        <v>110</v>
      </c>
      <c r="C77" s="14">
        <v>7655</v>
      </c>
      <c r="D77" s="142">
        <v>504528.03</v>
      </c>
      <c r="E77" s="142">
        <v>65.908299150881774</v>
      </c>
      <c r="F77" s="142"/>
      <c r="G77" s="142"/>
      <c r="H77" s="142">
        <v>504528.03</v>
      </c>
      <c r="I77" s="142">
        <v>65.908299150881774</v>
      </c>
      <c r="J77" s="357">
        <v>85354.03</v>
      </c>
    </row>
    <row r="78" spans="1:10">
      <c r="A78" s="2" t="s">
        <v>28</v>
      </c>
      <c r="B78" s="5" t="s">
        <v>111</v>
      </c>
      <c r="C78" s="14">
        <v>3365</v>
      </c>
      <c r="D78" s="142">
        <v>128139.3</v>
      </c>
      <c r="E78" s="142">
        <v>38.080029717682024</v>
      </c>
      <c r="F78" s="142"/>
      <c r="G78" s="142"/>
      <c r="H78" s="142">
        <v>128139.3</v>
      </c>
      <c r="I78" s="142">
        <v>38.080029717682024</v>
      </c>
      <c r="J78" s="357">
        <v>66848.679999999993</v>
      </c>
    </row>
    <row r="79" spans="1:10">
      <c r="A79" s="2" t="s">
        <v>64</v>
      </c>
      <c r="B79" s="5" t="s">
        <v>112</v>
      </c>
      <c r="C79" s="14">
        <v>93497</v>
      </c>
      <c r="D79" s="142">
        <v>3952113.2</v>
      </c>
      <c r="E79" s="142">
        <v>42.269946629303618</v>
      </c>
      <c r="F79" s="142">
        <v>545426.89</v>
      </c>
      <c r="G79" s="142"/>
      <c r="H79" s="142">
        <v>4497540.09</v>
      </c>
      <c r="I79" s="142">
        <v>48.103576478389677</v>
      </c>
      <c r="J79" s="357">
        <v>315448.48</v>
      </c>
    </row>
    <row r="80" spans="1:10">
      <c r="A80" s="2" t="s">
        <v>64</v>
      </c>
      <c r="B80" s="5" t="s">
        <v>113</v>
      </c>
      <c r="C80" s="14">
        <v>97090</v>
      </c>
      <c r="D80" s="142">
        <v>4670409.4800000004</v>
      </c>
      <c r="E80" s="142">
        <v>48.103918838191376</v>
      </c>
      <c r="F80" s="142">
        <v>1206692.9099999999</v>
      </c>
      <c r="G80" s="142" t="s">
        <v>73</v>
      </c>
      <c r="H80" s="142">
        <v>5877102.3900000006</v>
      </c>
      <c r="I80" s="142">
        <v>60.532520238953552</v>
      </c>
      <c r="J80" s="357">
        <v>334332.88</v>
      </c>
    </row>
    <row r="81" spans="1:10">
      <c r="A81" s="2" t="s">
        <v>25</v>
      </c>
      <c r="B81" s="5" t="s">
        <v>114</v>
      </c>
      <c r="C81" s="14">
        <v>25760</v>
      </c>
      <c r="D81" s="142">
        <v>1195070.0900000001</v>
      </c>
      <c r="E81" s="142">
        <v>46.392472437888202</v>
      </c>
      <c r="F81" s="142">
        <v>89129.21</v>
      </c>
      <c r="G81" s="142"/>
      <c r="H81" s="142">
        <v>1284199.3</v>
      </c>
      <c r="I81" s="142">
        <v>49.852457298136649</v>
      </c>
      <c r="J81" s="357">
        <v>132322.23999999999</v>
      </c>
    </row>
    <row r="82" spans="1:10">
      <c r="A82" s="2" t="s">
        <v>34</v>
      </c>
      <c r="B82" s="5" t="s">
        <v>115</v>
      </c>
      <c r="C82" s="14">
        <v>12850</v>
      </c>
      <c r="D82" s="142">
        <v>653658.62</v>
      </c>
      <c r="E82" s="142">
        <v>50.868375097276264</v>
      </c>
      <c r="F82" s="142">
        <v>23311</v>
      </c>
      <c r="G82" s="142"/>
      <c r="H82" s="142">
        <v>676969.62</v>
      </c>
      <c r="I82" s="142">
        <v>52.682460700389107</v>
      </c>
      <c r="J82" s="357">
        <v>100003.03</v>
      </c>
    </row>
    <row r="83" spans="1:10">
      <c r="A83" s="2" t="s">
        <v>48</v>
      </c>
      <c r="B83" s="5" t="s">
        <v>116</v>
      </c>
      <c r="C83" s="14">
        <v>28100</v>
      </c>
      <c r="D83" s="142">
        <v>2821597.01</v>
      </c>
      <c r="E83" s="142">
        <v>100.41270498220639</v>
      </c>
      <c r="F83" s="142">
        <v>364005.5</v>
      </c>
      <c r="G83" s="142"/>
      <c r="H83" s="142">
        <v>3185602.51</v>
      </c>
      <c r="I83" s="142">
        <v>113.36663736654803</v>
      </c>
      <c r="J83" s="357">
        <v>141438.28</v>
      </c>
    </row>
    <row r="84" spans="1:10">
      <c r="A84" s="2" t="s">
        <v>34</v>
      </c>
      <c r="B84" s="5" t="s">
        <v>117</v>
      </c>
      <c r="C84" s="14">
        <v>13007</v>
      </c>
      <c r="D84" s="142">
        <v>615664.75</v>
      </c>
      <c r="E84" s="142">
        <v>47.333339740139927</v>
      </c>
      <c r="F84" s="142">
        <v>19969</v>
      </c>
      <c r="G84" s="142"/>
      <c r="H84" s="142">
        <v>635633.75</v>
      </c>
      <c r="I84" s="142">
        <v>48.868589990005383</v>
      </c>
      <c r="J84" s="357">
        <v>94348.27</v>
      </c>
    </row>
    <row r="85" spans="1:10">
      <c r="A85" s="2" t="s">
        <v>28</v>
      </c>
      <c r="B85" s="5" t="s">
        <v>118</v>
      </c>
      <c r="C85" s="14">
        <v>3559</v>
      </c>
      <c r="D85" s="142">
        <v>271911.21000000002</v>
      </c>
      <c r="E85" s="142">
        <v>76.401014329867948</v>
      </c>
      <c r="F85" s="142">
        <v>19539.669999999998</v>
      </c>
      <c r="G85" s="142"/>
      <c r="H85" s="142">
        <v>291450.88</v>
      </c>
      <c r="I85" s="142">
        <v>81.89122787299803</v>
      </c>
      <c r="J85" s="357">
        <v>74019.58</v>
      </c>
    </row>
    <row r="86" spans="1:10">
      <c r="A86" s="2" t="s">
        <v>34</v>
      </c>
      <c r="B86" s="5" t="s">
        <v>119</v>
      </c>
      <c r="C86" s="14">
        <v>16516</v>
      </c>
      <c r="D86" s="142">
        <v>1046327.42</v>
      </c>
      <c r="E86" s="142">
        <v>63.35235044805038</v>
      </c>
      <c r="F86" s="142">
        <v>118196.12</v>
      </c>
      <c r="G86" s="142"/>
      <c r="H86" s="142">
        <v>1164523.54</v>
      </c>
      <c r="I86" s="142">
        <v>70.508812061031733</v>
      </c>
      <c r="J86" s="357">
        <v>105671.89</v>
      </c>
    </row>
    <row r="87" spans="1:10">
      <c r="A87" s="2" t="s">
        <v>34</v>
      </c>
      <c r="B87" s="5" t="s">
        <v>120</v>
      </c>
      <c r="C87" s="14">
        <v>20571</v>
      </c>
      <c r="D87" s="142">
        <v>1128898.93</v>
      </c>
      <c r="E87" s="142">
        <v>54.878174614748914</v>
      </c>
      <c r="F87" s="142">
        <v>1924081.94</v>
      </c>
      <c r="G87" s="142" t="s">
        <v>73</v>
      </c>
      <c r="H87" s="142">
        <v>3052980.87</v>
      </c>
      <c r="I87" s="142">
        <v>148.41188420592096</v>
      </c>
      <c r="J87" s="357">
        <v>121176.6</v>
      </c>
    </row>
    <row r="88" spans="1:10">
      <c r="A88" s="2" t="s">
        <v>34</v>
      </c>
      <c r="B88" s="5" t="s">
        <v>121</v>
      </c>
      <c r="C88" s="14">
        <v>12692</v>
      </c>
      <c r="D88" s="142">
        <v>777698.01</v>
      </c>
      <c r="E88" s="142">
        <v>61.274661991805864</v>
      </c>
      <c r="F88" s="142">
        <v>132405</v>
      </c>
      <c r="G88" s="142"/>
      <c r="H88" s="142">
        <v>910103.01</v>
      </c>
      <c r="I88" s="142">
        <v>71.706823983611727</v>
      </c>
      <c r="J88" s="357">
        <v>97421.46</v>
      </c>
    </row>
    <row r="89" spans="1:10">
      <c r="A89" s="2" t="s">
        <v>36</v>
      </c>
      <c r="B89" s="5" t="s">
        <v>122</v>
      </c>
      <c r="C89" s="14">
        <v>5702</v>
      </c>
      <c r="D89" s="142">
        <v>436778.66</v>
      </c>
      <c r="E89" s="142">
        <v>76.600957558751304</v>
      </c>
      <c r="F89" s="142">
        <v>93321.42</v>
      </c>
      <c r="G89" s="142"/>
      <c r="H89" s="142">
        <v>530100.07999999996</v>
      </c>
      <c r="I89" s="142">
        <v>92.967393896878278</v>
      </c>
      <c r="J89" s="357">
        <v>79614.13</v>
      </c>
    </row>
    <row r="90" spans="1:10">
      <c r="A90" s="2" t="s">
        <v>36</v>
      </c>
      <c r="B90" s="5" t="s">
        <v>123</v>
      </c>
      <c r="C90" s="14">
        <v>6425</v>
      </c>
      <c r="D90" s="142">
        <v>535796.81000000006</v>
      </c>
      <c r="E90" s="142">
        <v>83.392499610894944</v>
      </c>
      <c r="F90" s="142"/>
      <c r="G90" s="142"/>
      <c r="H90" s="142">
        <v>535796.81000000006</v>
      </c>
      <c r="I90" s="142">
        <v>83.392499610894944</v>
      </c>
      <c r="J90" s="357">
        <v>81204.429999999993</v>
      </c>
    </row>
    <row r="91" spans="1:10">
      <c r="A91" s="2" t="s">
        <v>103</v>
      </c>
      <c r="B91" s="5" t="s">
        <v>124</v>
      </c>
      <c r="C91" s="14">
        <v>171316</v>
      </c>
      <c r="D91" s="142">
        <v>11345892.689999999</v>
      </c>
      <c r="E91" s="142">
        <v>66.22786365546709</v>
      </c>
      <c r="F91" s="142">
        <v>837782</v>
      </c>
      <c r="G91" s="142"/>
      <c r="H91" s="142">
        <v>12183674.689999999</v>
      </c>
      <c r="I91" s="142">
        <v>71.118136601368235</v>
      </c>
      <c r="J91" s="357">
        <v>538209.94999999995</v>
      </c>
    </row>
    <row r="92" spans="1:10">
      <c r="A92" s="2" t="s">
        <v>48</v>
      </c>
      <c r="B92" s="5" t="s">
        <v>125</v>
      </c>
      <c r="C92" s="14">
        <v>69256</v>
      </c>
      <c r="D92" s="142">
        <v>4649873</v>
      </c>
      <c r="E92" s="142">
        <v>67.14036328982327</v>
      </c>
      <c r="F92" s="142">
        <v>444258</v>
      </c>
      <c r="G92" s="142"/>
      <c r="H92" s="142">
        <v>5094131</v>
      </c>
      <c r="I92" s="142">
        <v>73.555085479958422</v>
      </c>
      <c r="J92" s="357">
        <v>265669.78000000003</v>
      </c>
    </row>
    <row r="93" spans="1:10">
      <c r="A93" s="2" t="s">
        <v>31</v>
      </c>
      <c r="B93" s="5" t="s">
        <v>126</v>
      </c>
      <c r="C93" s="14">
        <v>263090</v>
      </c>
      <c r="D93" s="142">
        <v>12448570.529999999</v>
      </c>
      <c r="E93" s="142">
        <v>47.316775742141473</v>
      </c>
      <c r="F93" s="142">
        <v>1173502.49</v>
      </c>
      <c r="G93" s="142"/>
      <c r="H93" s="142">
        <v>13622073.02</v>
      </c>
      <c r="I93" s="142">
        <v>51.777236002888742</v>
      </c>
      <c r="J93" s="357">
        <v>831314.98</v>
      </c>
    </row>
    <row r="94" spans="1:10">
      <c r="A94" s="2" t="s">
        <v>36</v>
      </c>
      <c r="B94" s="5" t="s">
        <v>127</v>
      </c>
      <c r="C94" s="14">
        <v>5569</v>
      </c>
      <c r="D94" s="142">
        <v>247602.95</v>
      </c>
      <c r="E94" s="142">
        <v>44.460935536002879</v>
      </c>
      <c r="F94" s="142">
        <v>4193657.9</v>
      </c>
      <c r="G94" s="142" t="s">
        <v>73</v>
      </c>
      <c r="H94" s="142">
        <v>4441260.8499999996</v>
      </c>
      <c r="I94" s="142">
        <v>797.49701023523062</v>
      </c>
      <c r="J94" s="357">
        <v>73982.17</v>
      </c>
    </row>
    <row r="95" spans="1:10">
      <c r="A95" s="2" t="s">
        <v>23</v>
      </c>
      <c r="B95" s="5" t="s">
        <v>128</v>
      </c>
      <c r="C95" s="14">
        <v>43906</v>
      </c>
      <c r="D95" s="142">
        <v>2598336.9</v>
      </c>
      <c r="E95" s="142">
        <v>59.179540381724593</v>
      </c>
      <c r="F95" s="142">
        <v>130496.62</v>
      </c>
      <c r="G95" s="142"/>
      <c r="H95" s="142">
        <v>2728833.52</v>
      </c>
      <c r="I95" s="142">
        <v>62.151722315856603</v>
      </c>
      <c r="J95" s="357">
        <v>180526.57</v>
      </c>
    </row>
    <row r="96" spans="1:10">
      <c r="A96" s="2" t="s">
        <v>34</v>
      </c>
      <c r="B96" s="5" t="s">
        <v>129</v>
      </c>
      <c r="C96" s="14">
        <v>14342</v>
      </c>
      <c r="D96" s="142">
        <v>697746.64</v>
      </c>
      <c r="E96" s="142">
        <v>48.650581508855112</v>
      </c>
      <c r="F96" s="142">
        <v>92848.52</v>
      </c>
      <c r="G96" s="142"/>
      <c r="H96" s="142">
        <v>790595.16</v>
      </c>
      <c r="I96" s="142">
        <v>55.124470785106681</v>
      </c>
      <c r="J96" s="357">
        <v>103364.06</v>
      </c>
    </row>
    <row r="97" spans="1:10">
      <c r="A97" s="2" t="s">
        <v>31</v>
      </c>
      <c r="B97" s="5" t="s">
        <v>130</v>
      </c>
      <c r="C97" s="14">
        <v>259878</v>
      </c>
      <c r="D97" s="142">
        <v>15309692.66</v>
      </c>
      <c r="E97" s="142">
        <v>58.911076197292573</v>
      </c>
      <c r="F97" s="142">
        <v>858502.16</v>
      </c>
      <c r="G97" s="142"/>
      <c r="H97" s="142">
        <v>16168194.82</v>
      </c>
      <c r="I97" s="142">
        <v>62.214557677063851</v>
      </c>
      <c r="J97" s="357">
        <v>794479.1</v>
      </c>
    </row>
    <row r="98" spans="1:10">
      <c r="A98" s="2" t="s">
        <v>52</v>
      </c>
      <c r="B98" s="5" t="s">
        <v>131</v>
      </c>
      <c r="C98" s="14">
        <v>220786</v>
      </c>
      <c r="D98" s="142">
        <v>7122519.5700000003</v>
      </c>
      <c r="E98" s="142">
        <v>32.259833368057755</v>
      </c>
      <c r="F98" s="142">
        <v>532527.86</v>
      </c>
      <c r="G98" s="142"/>
      <c r="H98" s="142">
        <v>7655047.4300000006</v>
      </c>
      <c r="I98" s="142">
        <v>34.671797260695882</v>
      </c>
      <c r="J98" s="357">
        <v>681545</v>
      </c>
    </row>
    <row r="99" spans="1:10">
      <c r="A99" s="2" t="s">
        <v>64</v>
      </c>
      <c r="B99" s="5" t="s">
        <v>132</v>
      </c>
      <c r="C99" s="14">
        <v>88145</v>
      </c>
      <c r="D99" s="142">
        <v>3495621.86</v>
      </c>
      <c r="E99" s="142">
        <v>39.657630722105623</v>
      </c>
      <c r="F99" s="142">
        <v>354757.47</v>
      </c>
      <c r="G99" s="142"/>
      <c r="H99" s="142">
        <v>3850379.33</v>
      </c>
      <c r="I99" s="142">
        <v>43.682333995121674</v>
      </c>
      <c r="J99" s="357">
        <v>309013.69</v>
      </c>
    </row>
    <row r="100" spans="1:10">
      <c r="A100" s="2" t="s">
        <v>64</v>
      </c>
      <c r="B100" s="5" t="s">
        <v>133</v>
      </c>
      <c r="C100" s="14">
        <v>76540</v>
      </c>
      <c r="D100" s="142">
        <v>2548196</v>
      </c>
      <c r="E100" s="142">
        <v>33.292343872484977</v>
      </c>
      <c r="F100" s="142">
        <v>359180</v>
      </c>
      <c r="G100" s="142"/>
      <c r="H100" s="142">
        <v>2907376</v>
      </c>
      <c r="I100" s="142">
        <v>37.985053566762474</v>
      </c>
      <c r="J100" s="357">
        <v>274223.17</v>
      </c>
    </row>
    <row r="101" spans="1:10">
      <c r="A101" s="2" t="s">
        <v>23</v>
      </c>
      <c r="B101" s="5" t="s">
        <v>134</v>
      </c>
      <c r="C101" s="14">
        <v>64189</v>
      </c>
      <c r="D101" s="142">
        <v>1946321.68</v>
      </c>
      <c r="E101" s="142">
        <v>30.321732384053341</v>
      </c>
      <c r="F101" s="142">
        <v>189168.57</v>
      </c>
      <c r="G101" s="142"/>
      <c r="H101" s="142">
        <v>2135490.25</v>
      </c>
      <c r="I101" s="142">
        <v>33.268788265902259</v>
      </c>
      <c r="J101" s="357">
        <v>237161.1</v>
      </c>
    </row>
    <row r="102" spans="1:10">
      <c r="A102" s="2" t="s">
        <v>31</v>
      </c>
      <c r="B102" s="5" t="s">
        <v>135</v>
      </c>
      <c r="C102" s="14">
        <v>135742</v>
      </c>
      <c r="D102" s="142">
        <v>10962943.050000001</v>
      </c>
      <c r="E102" s="142">
        <v>80.763087695775809</v>
      </c>
      <c r="F102" s="142">
        <v>311537.31</v>
      </c>
      <c r="G102" s="142"/>
      <c r="H102" s="142">
        <v>11274480.360000001</v>
      </c>
      <c r="I102" s="142">
        <v>83.058157092130671</v>
      </c>
      <c r="J102" s="357">
        <v>493681.05</v>
      </c>
    </row>
    <row r="103" spans="1:10">
      <c r="A103" s="2" t="s">
        <v>25</v>
      </c>
      <c r="B103" s="5" t="s">
        <v>136</v>
      </c>
      <c r="C103" s="14">
        <v>23671</v>
      </c>
      <c r="D103" s="142">
        <v>1107634.17</v>
      </c>
      <c r="E103" s="142">
        <v>46.792876093109712</v>
      </c>
      <c r="F103" s="142">
        <v>255989.53</v>
      </c>
      <c r="G103" s="142"/>
      <c r="H103" s="142">
        <v>1363623.7</v>
      </c>
      <c r="I103" s="142">
        <v>57.607354991339612</v>
      </c>
      <c r="J103" s="357">
        <v>131610.45000000001</v>
      </c>
    </row>
    <row r="104" spans="1:10">
      <c r="A104" s="2" t="s">
        <v>31</v>
      </c>
      <c r="B104" s="5" t="s">
        <v>137</v>
      </c>
      <c r="C104" s="14">
        <v>130953</v>
      </c>
      <c r="D104" s="142">
        <v>8915151.3900000006</v>
      </c>
      <c r="E104" s="142">
        <v>68.079016059196817</v>
      </c>
      <c r="F104" s="142"/>
      <c r="G104" s="142"/>
      <c r="H104" s="142">
        <v>8915151.3900000006</v>
      </c>
      <c r="I104" s="142">
        <v>68.079016059196817</v>
      </c>
      <c r="J104" s="357">
        <v>434754.45</v>
      </c>
    </row>
    <row r="105" spans="1:10">
      <c r="A105" s="2" t="s">
        <v>64</v>
      </c>
      <c r="B105" s="5" t="s">
        <v>138</v>
      </c>
      <c r="C105" s="14">
        <v>78256</v>
      </c>
      <c r="D105" s="142">
        <v>3182781.64</v>
      </c>
      <c r="E105" s="142">
        <v>40.671407176446536</v>
      </c>
      <c r="F105" s="142">
        <v>857948.42</v>
      </c>
      <c r="G105" s="142"/>
      <c r="H105" s="142">
        <v>4040730.06</v>
      </c>
      <c r="I105" s="142">
        <v>51.634763596401555</v>
      </c>
      <c r="J105" s="357">
        <v>276158.32</v>
      </c>
    </row>
    <row r="106" spans="1:10">
      <c r="A106" s="2" t="s">
        <v>64</v>
      </c>
      <c r="B106" s="5" t="s">
        <v>139</v>
      </c>
      <c r="C106" s="14">
        <v>109418</v>
      </c>
      <c r="D106" s="142">
        <v>4183566.42</v>
      </c>
      <c r="E106" s="142">
        <v>38.23471841927288</v>
      </c>
      <c r="F106" s="142">
        <v>503152.67</v>
      </c>
      <c r="G106" s="142"/>
      <c r="H106" s="142">
        <v>4686719.09</v>
      </c>
      <c r="I106" s="142">
        <v>42.833163556270449</v>
      </c>
      <c r="J106" s="357">
        <v>370861.86</v>
      </c>
    </row>
    <row r="107" spans="1:10">
      <c r="A107" s="2" t="s">
        <v>25</v>
      </c>
      <c r="B107" s="5" t="s">
        <v>140</v>
      </c>
      <c r="C107" s="14">
        <v>25075</v>
      </c>
      <c r="D107" s="142">
        <v>1919042.96</v>
      </c>
      <c r="E107" s="142">
        <v>76.532122033898304</v>
      </c>
      <c r="F107" s="142">
        <v>66564.63</v>
      </c>
      <c r="G107" s="142"/>
      <c r="H107" s="142">
        <v>1985607.5899999999</v>
      </c>
      <c r="I107" s="142">
        <v>79.186743369890323</v>
      </c>
      <c r="J107" s="357">
        <v>124085</v>
      </c>
    </row>
    <row r="108" spans="1:10">
      <c r="A108" s="2" t="s">
        <v>141</v>
      </c>
      <c r="B108" s="5" t="s">
        <v>142</v>
      </c>
      <c r="C108" s="14">
        <v>21791</v>
      </c>
      <c r="D108" s="142">
        <v>968961.48</v>
      </c>
      <c r="E108" s="142">
        <v>44.466131889312102</v>
      </c>
      <c r="F108" s="142">
        <v>76178.47</v>
      </c>
      <c r="G108" s="142"/>
      <c r="H108" s="142">
        <v>1045139.95</v>
      </c>
      <c r="I108" s="142">
        <v>47.962000367124041</v>
      </c>
      <c r="J108" s="357">
        <v>118108.78</v>
      </c>
    </row>
    <row r="109" spans="1:10">
      <c r="A109" s="2" t="s">
        <v>34</v>
      </c>
      <c r="B109" s="5" t="s">
        <v>143</v>
      </c>
      <c r="C109" s="14">
        <v>14884</v>
      </c>
      <c r="D109" s="142">
        <v>1244179.83</v>
      </c>
      <c r="E109" s="142">
        <v>83.591764982531586</v>
      </c>
      <c r="F109" s="142"/>
      <c r="G109" s="142"/>
      <c r="H109" s="142">
        <v>1244179.83</v>
      </c>
      <c r="I109" s="142">
        <v>83.591764982531586</v>
      </c>
      <c r="J109" s="357">
        <v>101414.31</v>
      </c>
    </row>
    <row r="110" spans="1:10">
      <c r="A110" s="2" t="s">
        <v>48</v>
      </c>
      <c r="B110" s="5" t="s">
        <v>144</v>
      </c>
      <c r="C110" s="14">
        <v>46129</v>
      </c>
      <c r="D110" s="142">
        <v>2099275.1800000002</v>
      </c>
      <c r="E110" s="142">
        <v>45.508794467688439</v>
      </c>
      <c r="F110" s="142">
        <v>129832.83</v>
      </c>
      <c r="G110" s="142"/>
      <c r="H110" s="142">
        <v>2229108.0100000002</v>
      </c>
      <c r="I110" s="142">
        <v>48.323354289058948</v>
      </c>
      <c r="J110" s="357">
        <v>192171</v>
      </c>
    </row>
    <row r="111" spans="1:10">
      <c r="A111" s="2" t="s">
        <v>31</v>
      </c>
      <c r="B111" s="5" t="s">
        <v>145</v>
      </c>
      <c r="C111" s="14">
        <v>231723</v>
      </c>
      <c r="D111" s="142">
        <v>10707709.15</v>
      </c>
      <c r="E111" s="142">
        <v>46.209090811011421</v>
      </c>
      <c r="F111" s="142">
        <v>1634231.9</v>
      </c>
      <c r="G111" s="142"/>
      <c r="H111" s="142">
        <v>12341941.050000001</v>
      </c>
      <c r="I111" s="142">
        <v>53.261614298105933</v>
      </c>
      <c r="J111" s="357">
        <v>723895.5</v>
      </c>
    </row>
    <row r="112" spans="1:10">
      <c r="A112" s="2" t="s">
        <v>146</v>
      </c>
      <c r="B112" s="5" t="s">
        <v>147</v>
      </c>
      <c r="C112" s="14">
        <v>217748</v>
      </c>
      <c r="D112" s="142">
        <v>23171575.989999998</v>
      </c>
      <c r="E112" s="142">
        <v>106.41464440545951</v>
      </c>
      <c r="F112" s="142">
        <v>1306516.44</v>
      </c>
      <c r="G112" s="142"/>
      <c r="H112" s="142">
        <v>24478092.43</v>
      </c>
      <c r="I112" s="142">
        <v>112.41477501515513</v>
      </c>
      <c r="J112" s="357">
        <v>746587.2</v>
      </c>
    </row>
    <row r="113" spans="1:10">
      <c r="A113" s="2" t="s">
        <v>23</v>
      </c>
      <c r="B113" s="5" t="s">
        <v>148</v>
      </c>
      <c r="C113" s="14">
        <v>64459</v>
      </c>
      <c r="D113" s="142">
        <v>2950255</v>
      </c>
      <c r="E113" s="142">
        <v>45.769481375758232</v>
      </c>
      <c r="F113" s="142"/>
      <c r="G113" s="142"/>
      <c r="H113" s="142">
        <v>2950255</v>
      </c>
      <c r="I113" s="142">
        <v>45.769481375758232</v>
      </c>
      <c r="J113" s="357">
        <v>238396.39</v>
      </c>
    </row>
    <row r="114" spans="1:10">
      <c r="A114" s="2" t="s">
        <v>36</v>
      </c>
      <c r="B114" s="5" t="s">
        <v>149</v>
      </c>
      <c r="C114" s="14">
        <v>5993</v>
      </c>
      <c r="D114" s="142">
        <v>394186.96</v>
      </c>
      <c r="E114" s="142">
        <v>65.774563657600538</v>
      </c>
      <c r="F114" s="142">
        <v>63674.89</v>
      </c>
      <c r="G114" s="142"/>
      <c r="H114" s="142">
        <v>457861.85000000003</v>
      </c>
      <c r="I114" s="142">
        <v>76.399441014516938</v>
      </c>
      <c r="J114" s="357">
        <v>79498.16</v>
      </c>
    </row>
    <row r="115" spans="1:10">
      <c r="A115" s="2" t="s">
        <v>36</v>
      </c>
      <c r="B115" s="5" t="s">
        <v>150</v>
      </c>
      <c r="C115" s="14">
        <v>6877</v>
      </c>
      <c r="D115" s="142">
        <v>540108.06000000006</v>
      </c>
      <c r="E115" s="142">
        <v>78.538324850952463</v>
      </c>
      <c r="F115" s="142">
        <v>227027.01</v>
      </c>
      <c r="G115" s="142"/>
      <c r="H115" s="142">
        <v>767135.07000000007</v>
      </c>
      <c r="I115" s="142">
        <v>111.55083175803404</v>
      </c>
      <c r="J115" s="357">
        <v>82960.95</v>
      </c>
    </row>
    <row r="116" spans="1:10">
      <c r="A116" s="2" t="s">
        <v>64</v>
      </c>
      <c r="B116" s="5" t="s">
        <v>151</v>
      </c>
      <c r="C116" s="14">
        <v>97718</v>
      </c>
      <c r="D116" s="142">
        <v>3734892.79</v>
      </c>
      <c r="E116" s="142">
        <v>38.221134182034014</v>
      </c>
      <c r="F116" s="142"/>
      <c r="G116" s="142"/>
      <c r="H116" s="142">
        <v>3734892.79</v>
      </c>
      <c r="I116" s="142">
        <v>38.221134182034014</v>
      </c>
      <c r="J116" s="357">
        <v>342985.69</v>
      </c>
    </row>
    <row r="117" spans="1:10">
      <c r="A117" s="2" t="s">
        <v>34</v>
      </c>
      <c r="B117" s="5" t="s">
        <v>152</v>
      </c>
      <c r="C117" s="14">
        <v>14292</v>
      </c>
      <c r="D117" s="142">
        <v>581265.37</v>
      </c>
      <c r="E117" s="142">
        <v>40.670680800447805</v>
      </c>
      <c r="F117" s="142">
        <v>109024.64</v>
      </c>
      <c r="G117" s="142"/>
      <c r="H117" s="142">
        <v>690290.01</v>
      </c>
      <c r="I117" s="142">
        <v>48.299049118387913</v>
      </c>
      <c r="J117" s="357">
        <v>98854.12</v>
      </c>
    </row>
    <row r="118" spans="1:10">
      <c r="A118" s="2" t="s">
        <v>36</v>
      </c>
      <c r="B118" s="5" t="s">
        <v>153</v>
      </c>
      <c r="C118" s="14">
        <v>8539</v>
      </c>
      <c r="D118" s="142">
        <v>451335.52</v>
      </c>
      <c r="E118" s="142">
        <v>52.85578170745989</v>
      </c>
      <c r="F118" s="142">
        <v>233900.73</v>
      </c>
      <c r="G118" s="142"/>
      <c r="H118" s="142">
        <v>685236.25</v>
      </c>
      <c r="I118" s="142">
        <v>80.24783346996135</v>
      </c>
      <c r="J118" s="357">
        <v>80896.100000000006</v>
      </c>
    </row>
    <row r="119" spans="1:10">
      <c r="A119" s="2" t="s">
        <v>36</v>
      </c>
      <c r="B119" s="5" t="s">
        <v>154</v>
      </c>
      <c r="C119" s="14">
        <v>5980</v>
      </c>
      <c r="D119" s="142">
        <v>321834.65000000002</v>
      </c>
      <c r="E119" s="142">
        <v>53.818503344481613</v>
      </c>
      <c r="F119" s="142"/>
      <c r="G119" s="142"/>
      <c r="H119" s="142">
        <v>321834.65000000002</v>
      </c>
      <c r="I119" s="142">
        <v>53.818503344481613</v>
      </c>
      <c r="J119" s="357">
        <v>74435.38</v>
      </c>
    </row>
    <row r="120" spans="1:10">
      <c r="A120" s="2" t="s">
        <v>23</v>
      </c>
      <c r="B120" s="5" t="s">
        <v>155</v>
      </c>
      <c r="C120" s="14">
        <v>68227</v>
      </c>
      <c r="D120" s="142">
        <v>2307346.79</v>
      </c>
      <c r="E120" s="142">
        <v>33.818675744206843</v>
      </c>
      <c r="F120" s="142">
        <v>419318</v>
      </c>
      <c r="G120" s="142"/>
      <c r="H120" s="142">
        <v>2726664.79</v>
      </c>
      <c r="I120" s="142">
        <v>39.964600378149413</v>
      </c>
      <c r="J120" s="357">
        <v>246164.75</v>
      </c>
    </row>
    <row r="121" spans="1:10">
      <c r="A121" s="2" t="s">
        <v>28</v>
      </c>
      <c r="B121" s="5" t="s">
        <v>156</v>
      </c>
      <c r="C121" s="14">
        <v>2999</v>
      </c>
      <c r="D121" s="142">
        <v>219146.54</v>
      </c>
      <c r="E121" s="142">
        <v>73.073204401467152</v>
      </c>
      <c r="F121" s="142"/>
      <c r="G121" s="142"/>
      <c r="H121" s="142">
        <v>219146.54</v>
      </c>
      <c r="I121" s="142">
        <v>73.073204401467152</v>
      </c>
      <c r="J121" s="357">
        <v>67364.47</v>
      </c>
    </row>
    <row r="122" spans="1:10">
      <c r="A122" s="2" t="s">
        <v>36</v>
      </c>
      <c r="B122" s="5" t="s">
        <v>157</v>
      </c>
      <c r="C122" s="14">
        <v>5513</v>
      </c>
      <c r="D122" s="142">
        <v>378941.39</v>
      </c>
      <c r="E122" s="142">
        <v>68.735967712679127</v>
      </c>
      <c r="F122" s="142"/>
      <c r="G122" s="142"/>
      <c r="H122" s="142">
        <v>378941.39</v>
      </c>
      <c r="I122" s="142">
        <v>68.735967712679127</v>
      </c>
      <c r="J122" s="357">
        <v>80917.5</v>
      </c>
    </row>
    <row r="123" spans="1:10">
      <c r="A123" s="2" t="s">
        <v>28</v>
      </c>
      <c r="B123" s="5" t="s">
        <v>158</v>
      </c>
      <c r="C123" s="14">
        <v>2577</v>
      </c>
      <c r="D123" s="142">
        <v>473307.06</v>
      </c>
      <c r="E123" s="142">
        <v>183.66591385331782</v>
      </c>
      <c r="F123" s="142">
        <v>25313.59</v>
      </c>
      <c r="G123" s="142"/>
      <c r="H123" s="142">
        <v>498620.65</v>
      </c>
      <c r="I123" s="142">
        <v>193.48880481179668</v>
      </c>
      <c r="J123" s="357">
        <v>68237.460000000006</v>
      </c>
    </row>
    <row r="124" spans="1:10">
      <c r="A124" s="2" t="s">
        <v>36</v>
      </c>
      <c r="B124" s="5" t="s">
        <v>159</v>
      </c>
      <c r="C124" s="14">
        <v>9244</v>
      </c>
      <c r="D124" s="142">
        <v>808214.39</v>
      </c>
      <c r="E124" s="142">
        <v>87.431240804846382</v>
      </c>
      <c r="F124" s="142"/>
      <c r="G124" s="142"/>
      <c r="H124" s="142">
        <v>808214.39</v>
      </c>
      <c r="I124" s="142">
        <v>87.431240804846382</v>
      </c>
      <c r="J124" s="357">
        <v>90416.55</v>
      </c>
    </row>
    <row r="125" spans="1:10">
      <c r="A125" s="2" t="s">
        <v>48</v>
      </c>
      <c r="B125" s="5" t="s">
        <v>160</v>
      </c>
      <c r="C125" s="14">
        <v>69218</v>
      </c>
      <c r="D125" s="142">
        <v>5273290.8899999997</v>
      </c>
      <c r="E125" s="142">
        <v>76.183808980323036</v>
      </c>
      <c r="F125" s="142">
        <v>300561.61</v>
      </c>
      <c r="G125" s="142"/>
      <c r="H125" s="142">
        <v>5573852.5</v>
      </c>
      <c r="I125" s="142">
        <v>80.526055361322193</v>
      </c>
      <c r="J125" s="357">
        <v>262908.13</v>
      </c>
    </row>
    <row r="126" spans="1:10">
      <c r="A126" s="2" t="s">
        <v>28</v>
      </c>
      <c r="B126" s="5" t="s">
        <v>161</v>
      </c>
      <c r="C126" s="14">
        <v>3604</v>
      </c>
      <c r="D126" s="142">
        <v>172369.36</v>
      </c>
      <c r="E126" s="142">
        <v>47.827236403995556</v>
      </c>
      <c r="F126" s="142">
        <v>6505.86</v>
      </c>
      <c r="G126" s="142"/>
      <c r="H126" s="142">
        <v>178875.21999999997</v>
      </c>
      <c r="I126" s="142">
        <v>49.632413984461699</v>
      </c>
      <c r="J126" s="357">
        <v>70714.11</v>
      </c>
    </row>
    <row r="127" spans="1:10">
      <c r="A127" s="2" t="s">
        <v>36</v>
      </c>
      <c r="B127" s="5" t="s">
        <v>162</v>
      </c>
      <c r="C127" s="14">
        <v>7555</v>
      </c>
      <c r="D127" s="142">
        <v>546375.04</v>
      </c>
      <c r="E127" s="142">
        <v>72.319661151555266</v>
      </c>
      <c r="F127" s="142">
        <v>976291.33</v>
      </c>
      <c r="G127" s="142" t="s">
        <v>73</v>
      </c>
      <c r="H127" s="142">
        <v>1522666.37</v>
      </c>
      <c r="I127" s="142">
        <v>201.54419192587693</v>
      </c>
      <c r="J127" s="357">
        <v>79822.39</v>
      </c>
    </row>
    <row r="128" spans="1:10">
      <c r="A128" s="2" t="s">
        <v>55</v>
      </c>
      <c r="B128" s="5" t="s">
        <v>163</v>
      </c>
      <c r="C128" s="14">
        <v>75409</v>
      </c>
      <c r="D128" s="142">
        <v>6344541.1399999997</v>
      </c>
      <c r="E128" s="142">
        <v>84.135065310506704</v>
      </c>
      <c r="F128" s="142">
        <v>250114.22</v>
      </c>
      <c r="G128" s="142"/>
      <c r="H128" s="142">
        <v>6594655.3599999994</v>
      </c>
      <c r="I128" s="142">
        <v>87.451834131204492</v>
      </c>
      <c r="J128" s="357">
        <v>282325.18</v>
      </c>
    </row>
    <row r="129" spans="1:12">
      <c r="A129" s="2" t="s">
        <v>23</v>
      </c>
      <c r="B129" s="5" t="s">
        <v>164</v>
      </c>
      <c r="C129" s="14">
        <v>52779</v>
      </c>
      <c r="D129" s="142">
        <v>1974698</v>
      </c>
      <c r="E129" s="142">
        <v>37.414464086094846</v>
      </c>
      <c r="F129" s="142">
        <v>163684.04</v>
      </c>
      <c r="G129" s="142"/>
      <c r="H129" s="142">
        <v>2138382.04</v>
      </c>
      <c r="I129" s="142">
        <v>40.515774076810857</v>
      </c>
      <c r="J129" s="357">
        <v>205982.6</v>
      </c>
      <c r="L129" s="2"/>
    </row>
    <row r="130" spans="1:12">
      <c r="A130" s="2" t="s">
        <v>87</v>
      </c>
      <c r="B130" s="5" t="s">
        <v>165</v>
      </c>
      <c r="C130" s="14">
        <v>55811</v>
      </c>
      <c r="D130" s="142">
        <v>1870744.54</v>
      </c>
      <c r="E130" s="142">
        <v>33.519280070237052</v>
      </c>
      <c r="F130" s="142">
        <v>66083.97</v>
      </c>
      <c r="G130" s="142"/>
      <c r="H130" s="142">
        <v>1936828.51</v>
      </c>
      <c r="I130" s="142">
        <v>34.703347189622114</v>
      </c>
      <c r="J130" s="357">
        <v>213002.15</v>
      </c>
      <c r="L130" s="2"/>
    </row>
    <row r="131" spans="1:12">
      <c r="A131" s="2" t="s">
        <v>103</v>
      </c>
      <c r="B131" s="5" t="s">
        <v>166</v>
      </c>
      <c r="C131" s="14">
        <v>216290</v>
      </c>
      <c r="D131" s="142">
        <v>13624821.77</v>
      </c>
      <c r="E131" s="142">
        <v>62.993304221184516</v>
      </c>
      <c r="F131" s="142">
        <v>1320661.3899999999</v>
      </c>
      <c r="G131" s="142"/>
      <c r="H131" s="142">
        <v>14945483.16</v>
      </c>
      <c r="I131" s="142">
        <v>69.099279485875442</v>
      </c>
      <c r="J131" s="357">
        <v>686546.98</v>
      </c>
      <c r="L131" s="2"/>
    </row>
    <row r="132" spans="1:12">
      <c r="A132" s="2" t="s">
        <v>48</v>
      </c>
      <c r="B132" s="5" t="s">
        <v>167</v>
      </c>
      <c r="C132" s="14">
        <v>53487</v>
      </c>
      <c r="D132" s="142">
        <v>6829584.3099999996</v>
      </c>
      <c r="E132" s="142">
        <v>127.68680819638416</v>
      </c>
      <c r="F132" s="142">
        <v>452726.66</v>
      </c>
      <c r="G132" s="142"/>
      <c r="H132" s="142">
        <v>7282310.9699999997</v>
      </c>
      <c r="I132" s="142">
        <v>136.15104548768861</v>
      </c>
      <c r="J132" s="357">
        <v>222258.58</v>
      </c>
      <c r="L132" s="2"/>
    </row>
    <row r="133" spans="1:12">
      <c r="A133" s="2" t="s">
        <v>34</v>
      </c>
      <c r="B133" s="5" t="s">
        <v>168</v>
      </c>
      <c r="C133" s="14">
        <v>17377</v>
      </c>
      <c r="D133" s="142">
        <v>456981.56</v>
      </c>
      <c r="E133" s="142">
        <v>26.298069862461876</v>
      </c>
      <c r="F133" s="142"/>
      <c r="G133" s="142"/>
      <c r="H133" s="142">
        <v>456981.56</v>
      </c>
      <c r="I133" s="142">
        <v>26.298069862461876</v>
      </c>
      <c r="J133" s="357">
        <v>106394.55</v>
      </c>
      <c r="L133" s="2"/>
    </row>
    <row r="134" spans="1:12">
      <c r="A134" s="2"/>
      <c r="B134" s="5"/>
      <c r="C134" s="14"/>
      <c r="D134" s="58"/>
      <c r="E134" s="58"/>
      <c r="F134" s="58"/>
      <c r="G134" s="58"/>
      <c r="H134" s="58"/>
      <c r="I134" s="58"/>
      <c r="J134" s="14"/>
      <c r="L134" s="2"/>
    </row>
    <row r="135" spans="1:12">
      <c r="A135" s="2"/>
      <c r="B135" s="315" t="s">
        <v>173</v>
      </c>
      <c r="C135" s="177">
        <v>8153643</v>
      </c>
      <c r="D135" s="365">
        <v>401643950.54999995</v>
      </c>
      <c r="E135" s="365"/>
      <c r="F135" s="365">
        <v>50348740.680000007</v>
      </c>
      <c r="G135" s="365"/>
      <c r="H135" s="365">
        <v>451992691.22999978</v>
      </c>
      <c r="I135" s="365"/>
      <c r="J135" s="366">
        <v>30876792.32</v>
      </c>
      <c r="L135" s="2"/>
    </row>
    <row r="136" spans="1:12">
      <c r="A136" s="2"/>
      <c r="B136" s="26"/>
      <c r="C136" s="15"/>
      <c r="D136" s="176"/>
      <c r="E136" s="176"/>
      <c r="F136" s="176"/>
      <c r="G136" s="176"/>
      <c r="H136" s="176"/>
      <c r="I136" s="176"/>
      <c r="J136" s="359"/>
      <c r="L136" s="2"/>
    </row>
    <row r="137" spans="1:12">
      <c r="A137" s="2"/>
      <c r="B137" s="26"/>
      <c r="C137" s="15"/>
      <c r="D137" s="176"/>
      <c r="E137" s="176"/>
      <c r="F137" s="176"/>
      <c r="G137" s="176"/>
      <c r="H137" s="176"/>
      <c r="I137" s="176"/>
      <c r="J137" s="359"/>
      <c r="L137" s="2"/>
    </row>
    <row r="138" spans="1:12">
      <c r="A138" s="2"/>
      <c r="B138" s="26" t="s">
        <v>174</v>
      </c>
      <c r="C138" s="15">
        <v>64201.913385826774</v>
      </c>
      <c r="D138" s="176">
        <v>3162550.7917322833</v>
      </c>
      <c r="E138" s="176">
        <v>49.259447654257116</v>
      </c>
      <c r="F138" s="176">
        <v>513762.66000000009</v>
      </c>
      <c r="G138" s="176"/>
      <c r="H138" s="176">
        <v>3558997.5687401555</v>
      </c>
      <c r="I138" s="176">
        <v>55.434447060044171</v>
      </c>
      <c r="J138" s="359">
        <v>243124.34897637795</v>
      </c>
      <c r="L138" s="2"/>
    </row>
    <row r="139" spans="1:12">
      <c r="A139" s="2"/>
      <c r="B139" s="26" t="s">
        <v>175</v>
      </c>
      <c r="C139" s="15">
        <v>25760</v>
      </c>
      <c r="D139" s="176">
        <v>1289962.7</v>
      </c>
      <c r="E139" s="176">
        <v>52.85578170745989</v>
      </c>
      <c r="F139" s="176">
        <v>212202.065</v>
      </c>
      <c r="G139" s="176"/>
      <c r="H139" s="176">
        <v>1779703.7300000002</v>
      </c>
      <c r="I139" s="176">
        <v>60.532520238953552</v>
      </c>
      <c r="J139" s="359">
        <v>132322.23999999999</v>
      </c>
      <c r="L139" s="2"/>
    </row>
    <row r="140" spans="1:12">
      <c r="A140" s="2"/>
      <c r="B140" s="26" t="s">
        <v>176</v>
      </c>
      <c r="C140" s="15">
        <v>410419</v>
      </c>
      <c r="D140" s="176">
        <v>23171575.989999998</v>
      </c>
      <c r="E140" s="176">
        <v>183.66591385331782</v>
      </c>
      <c r="F140" s="176">
        <v>4631175.4400000004</v>
      </c>
      <c r="G140" s="176"/>
      <c r="H140" s="176">
        <v>24478092.43</v>
      </c>
      <c r="I140" s="176">
        <v>797.49701023523062</v>
      </c>
      <c r="J140" s="359">
        <v>1160915.23</v>
      </c>
    </row>
    <row r="141" spans="1:12">
      <c r="A141" s="2"/>
      <c r="B141" s="26" t="s">
        <v>177</v>
      </c>
      <c r="C141" s="15">
        <v>1438</v>
      </c>
      <c r="D141" s="176">
        <v>105001.07</v>
      </c>
      <c r="E141" s="176">
        <v>26.298069862461876</v>
      </c>
      <c r="F141" s="176">
        <v>2122</v>
      </c>
      <c r="G141" s="176"/>
      <c r="H141" s="176">
        <v>105508.62</v>
      </c>
      <c r="I141" s="176">
        <v>26.298069862461876</v>
      </c>
      <c r="J141" s="359">
        <v>66848.679999999993</v>
      </c>
    </row>
    <row r="144" spans="1:12">
      <c r="A144" s="45" t="s">
        <v>169</v>
      </c>
      <c r="B144" s="5"/>
      <c r="C144" s="14"/>
      <c r="D144" s="58"/>
      <c r="E144" s="58"/>
      <c r="F144" s="58"/>
      <c r="G144" s="58"/>
      <c r="H144" s="58"/>
      <c r="I144" s="58"/>
      <c r="J144" s="14"/>
      <c r="L144" s="2"/>
    </row>
    <row r="145" spans="1:15">
      <c r="A145" s="45" t="s">
        <v>170</v>
      </c>
      <c r="B145" s="5"/>
      <c r="C145" s="14"/>
      <c r="D145" s="58"/>
      <c r="E145" s="58"/>
      <c r="F145" s="58"/>
      <c r="G145" s="58"/>
      <c r="H145" s="58"/>
      <c r="I145" s="58"/>
      <c r="J145" s="14"/>
      <c r="L145" s="2"/>
    </row>
    <row r="146" spans="1:15">
      <c r="A146" s="45" t="s">
        <v>171</v>
      </c>
      <c r="B146" s="5"/>
      <c r="C146" s="14"/>
      <c r="D146" s="58"/>
      <c r="E146" s="58"/>
      <c r="F146" s="58"/>
      <c r="G146" s="58"/>
      <c r="H146" s="58"/>
      <c r="I146" s="58"/>
      <c r="J146" s="14"/>
      <c r="L146" s="2"/>
      <c r="N146" s="26"/>
      <c r="O146" s="68"/>
    </row>
    <row r="147" spans="1:15">
      <c r="A147" s="45" t="s">
        <v>172</v>
      </c>
      <c r="B147" s="314"/>
      <c r="C147" s="314"/>
      <c r="D147" s="314"/>
      <c r="E147" s="314"/>
      <c r="F147" s="314"/>
      <c r="G147" s="314"/>
      <c r="H147" s="314"/>
      <c r="I147" s="330"/>
      <c r="J147" s="314"/>
      <c r="L147" s="2"/>
    </row>
  </sheetData>
  <sortState xmlns:xlrd2="http://schemas.microsoft.com/office/spreadsheetml/2017/richdata2" ref="O7:Q133">
    <sortCondition ref="O7:O13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98" orientation="portrait" r:id="rId1"/>
  <headerFooter alignWithMargins="0">
    <oddFooter>&amp;L&amp;9Public Library Statistics 2022–23&amp;C&amp;9&amp;P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142"/>
  <sheetViews>
    <sheetView zoomScaleNormal="100" workbookViewId="0">
      <pane ySplit="4" topLeftCell="A5" activePane="bottomLeft" state="frozen"/>
      <selection sqref="A1:C97"/>
      <selection pane="bottomLeft"/>
    </sheetView>
  </sheetViews>
  <sheetFormatPr defaultColWidth="8.85546875" defaultRowHeight="12.75" outlineLevelCol="1"/>
  <cols>
    <col min="1" max="1" width="17.85546875" customWidth="1"/>
    <col min="2" max="2" width="10.42578125" style="25" customWidth="1" outlineLevel="1"/>
    <col min="3" max="3" width="17.140625" style="95" customWidth="1" outlineLevel="1"/>
    <col min="4" max="4" width="2.7109375" style="95" customWidth="1" outlineLevel="1"/>
    <col min="5" max="5" width="6.85546875" style="47" bestFit="1" customWidth="1"/>
    <col min="6" max="6" width="10.140625" style="40" customWidth="1" outlineLevel="1"/>
    <col min="7" max="7" width="13.7109375" style="40" customWidth="1" outlineLevel="1"/>
    <col min="8" max="8" width="12.85546875" customWidth="1"/>
    <col min="9" max="9" width="9.7109375" bestFit="1" customWidth="1"/>
    <col min="10" max="10" width="9.42578125" bestFit="1" customWidth="1"/>
    <col min="11" max="11" width="11.7109375" bestFit="1" customWidth="1"/>
    <col min="12" max="12" width="9.42578125" bestFit="1" customWidth="1"/>
    <col min="13" max="13" width="9.7109375" bestFit="1" customWidth="1"/>
    <col min="14" max="14" width="13.42578125" bestFit="1" customWidth="1"/>
    <col min="15" max="15" width="9.7109375" bestFit="1" customWidth="1"/>
  </cols>
  <sheetData>
    <row r="1" spans="1:15" ht="15">
      <c r="A1" s="9" t="s">
        <v>178</v>
      </c>
      <c r="B1" s="103"/>
      <c r="C1" s="14"/>
      <c r="D1" s="14"/>
    </row>
    <row r="2" spans="1:15">
      <c r="A2" s="3" t="s">
        <v>179</v>
      </c>
      <c r="B2" s="104"/>
      <c r="C2" s="14"/>
      <c r="D2" s="14"/>
    </row>
    <row r="3" spans="1:15" s="97" customFormat="1" ht="33" customHeight="1">
      <c r="B3" s="161" t="s">
        <v>2</v>
      </c>
      <c r="C3" s="158" t="s">
        <v>180</v>
      </c>
      <c r="D3" s="158"/>
      <c r="E3" s="159" t="s">
        <v>4</v>
      </c>
      <c r="F3" s="158" t="s">
        <v>181</v>
      </c>
      <c r="G3" s="158" t="s">
        <v>182</v>
      </c>
      <c r="H3" s="159" t="s">
        <v>183</v>
      </c>
      <c r="I3"/>
      <c r="J3"/>
      <c r="K3"/>
      <c r="L3"/>
      <c r="M3"/>
      <c r="N3"/>
      <c r="O3"/>
    </row>
    <row r="4" spans="1:15" ht="14.25" customHeight="1">
      <c r="B4" s="162"/>
      <c r="C4" s="68" t="s">
        <v>8</v>
      </c>
      <c r="D4" s="68"/>
      <c r="E4" s="163" t="s">
        <v>8</v>
      </c>
      <c r="F4" s="120" t="s">
        <v>8</v>
      </c>
      <c r="G4" s="120" t="s">
        <v>8</v>
      </c>
      <c r="H4" s="120" t="s">
        <v>8</v>
      </c>
    </row>
    <row r="5" spans="1:15" ht="13.5" customHeight="1">
      <c r="A5" s="2" t="s">
        <v>24</v>
      </c>
      <c r="B5" s="34">
        <v>56598</v>
      </c>
      <c r="C5" s="367">
        <v>3398661</v>
      </c>
      <c r="D5" s="369"/>
      <c r="E5" s="142">
        <v>60.049136011873209</v>
      </c>
      <c r="F5" s="367">
        <v>161304</v>
      </c>
      <c r="G5" s="368">
        <v>62755</v>
      </c>
      <c r="H5" s="370">
        <v>224058.88</v>
      </c>
    </row>
    <row r="6" spans="1:15" ht="13.5" customHeight="1">
      <c r="A6" s="2" t="s">
        <v>184</v>
      </c>
      <c r="B6" s="34">
        <v>29317</v>
      </c>
      <c r="C6" s="367">
        <v>1798230</v>
      </c>
      <c r="D6" s="369"/>
      <c r="E6" s="142">
        <v>61.337449261520618</v>
      </c>
      <c r="F6" s="367">
        <v>96082</v>
      </c>
      <c r="G6" s="368">
        <v>49000</v>
      </c>
      <c r="H6" s="370">
        <v>145081.97</v>
      </c>
    </row>
    <row r="7" spans="1:15" ht="13.5" customHeight="1">
      <c r="A7" s="2" t="s">
        <v>27</v>
      </c>
      <c r="B7" s="34">
        <v>46760</v>
      </c>
      <c r="C7" s="367">
        <v>2056000</v>
      </c>
      <c r="D7" s="369"/>
      <c r="E7" s="142">
        <v>43.969204448246366</v>
      </c>
      <c r="F7" s="367">
        <v>133266</v>
      </c>
      <c r="G7" s="368">
        <v>59432</v>
      </c>
      <c r="H7" s="370">
        <v>192697.96</v>
      </c>
    </row>
    <row r="8" spans="1:15" ht="13.5" customHeight="1">
      <c r="A8" s="2" t="s">
        <v>29</v>
      </c>
      <c r="B8" s="34">
        <v>2198</v>
      </c>
      <c r="C8" s="367">
        <v>154385</v>
      </c>
      <c r="D8" s="369"/>
      <c r="E8" s="142">
        <v>70.238853503184714</v>
      </c>
      <c r="F8" s="367">
        <v>51146</v>
      </c>
      <c r="G8" s="368">
        <v>19235</v>
      </c>
      <c r="H8" s="370">
        <v>70381.16</v>
      </c>
    </row>
    <row r="9" spans="1:15" ht="13.5" customHeight="1">
      <c r="A9" s="2" t="s">
        <v>30</v>
      </c>
      <c r="B9" s="34">
        <v>44074</v>
      </c>
      <c r="C9" s="367">
        <v>1908547</v>
      </c>
      <c r="D9" s="369"/>
      <c r="E9" s="142">
        <v>43.303240005445389</v>
      </c>
      <c r="F9" s="367">
        <v>159361</v>
      </c>
      <c r="G9" s="368">
        <v>26675</v>
      </c>
      <c r="H9" s="370">
        <v>186035.97</v>
      </c>
    </row>
    <row r="10" spans="1:15" ht="13.5" customHeight="1">
      <c r="A10" s="2" t="s">
        <v>32</v>
      </c>
      <c r="B10" s="34">
        <v>177629</v>
      </c>
      <c r="C10" s="367">
        <v>6947428</v>
      </c>
      <c r="D10" s="369"/>
      <c r="E10" s="142">
        <v>39.112014367023406</v>
      </c>
      <c r="F10" s="367">
        <v>506243</v>
      </c>
      <c r="G10" s="368">
        <v>60425</v>
      </c>
      <c r="H10" s="370">
        <v>566667.72</v>
      </c>
    </row>
    <row r="11" spans="1:15" ht="13.5" customHeight="1">
      <c r="A11" s="2" t="s">
        <v>33</v>
      </c>
      <c r="B11" s="34">
        <v>35972</v>
      </c>
      <c r="C11" s="367">
        <v>1584471</v>
      </c>
      <c r="D11" s="357"/>
      <c r="E11" s="142">
        <v>44.047342377404647</v>
      </c>
      <c r="F11" s="367">
        <v>119049</v>
      </c>
      <c r="G11" s="368">
        <v>45000</v>
      </c>
      <c r="H11" s="370">
        <v>164048.72</v>
      </c>
    </row>
    <row r="12" spans="1:15" ht="13.5" customHeight="1">
      <c r="A12" s="2" t="s">
        <v>35</v>
      </c>
      <c r="B12" s="34">
        <v>13219</v>
      </c>
      <c r="C12" s="367">
        <v>814293</v>
      </c>
      <c r="D12" s="369"/>
      <c r="E12" s="142">
        <v>61.600196686587488</v>
      </c>
      <c r="F12" s="367">
        <v>37674</v>
      </c>
      <c r="G12" s="368">
        <v>61529</v>
      </c>
      <c r="H12" s="370">
        <v>99202.67</v>
      </c>
    </row>
    <row r="13" spans="1:15" ht="13.5" customHeight="1">
      <c r="A13" s="2" t="s">
        <v>37</v>
      </c>
      <c r="B13" s="34">
        <v>8657</v>
      </c>
      <c r="C13" s="367">
        <v>729000</v>
      </c>
      <c r="D13" s="369"/>
      <c r="E13" s="142">
        <v>84.209310384659815</v>
      </c>
      <c r="F13" s="367">
        <v>68601</v>
      </c>
      <c r="G13" s="368">
        <v>18826</v>
      </c>
      <c r="H13" s="370">
        <v>87427.03</v>
      </c>
    </row>
    <row r="14" spans="1:15" ht="13.5" customHeight="1">
      <c r="A14" s="2" t="s">
        <v>38</v>
      </c>
      <c r="B14" s="34">
        <v>410419</v>
      </c>
      <c r="C14" s="367">
        <v>12765810</v>
      </c>
      <c r="D14" s="369"/>
      <c r="E14" s="142">
        <v>31.104334838299398</v>
      </c>
      <c r="F14" s="367">
        <v>1169694</v>
      </c>
      <c r="G14" s="368">
        <v>61529</v>
      </c>
      <c r="H14" s="370">
        <v>1231222.67</v>
      </c>
    </row>
    <row r="15" spans="1:15" ht="13.5" customHeight="1">
      <c r="A15" s="2" t="s">
        <v>39</v>
      </c>
      <c r="B15" s="34">
        <v>5487</v>
      </c>
      <c r="C15" s="367">
        <v>415180</v>
      </c>
      <c r="D15" s="369"/>
      <c r="E15" s="142">
        <v>75.666119919810455</v>
      </c>
      <c r="F15" s="367">
        <v>56063</v>
      </c>
      <c r="G15" s="368">
        <v>20000</v>
      </c>
      <c r="H15" s="370">
        <v>76063.02</v>
      </c>
    </row>
    <row r="16" spans="1:15" ht="13.5" customHeight="1">
      <c r="A16" s="2" t="s">
        <v>40</v>
      </c>
      <c r="B16" s="34">
        <v>7588</v>
      </c>
      <c r="C16" s="367">
        <v>280500</v>
      </c>
      <c r="D16" s="369"/>
      <c r="E16" s="142">
        <v>36.966262519768058</v>
      </c>
      <c r="F16" s="357">
        <v>63923</v>
      </c>
      <c r="G16" s="368">
        <v>18128</v>
      </c>
      <c r="H16" s="370">
        <v>82050.87</v>
      </c>
    </row>
    <row r="17" spans="1:8" ht="13.5" customHeight="1">
      <c r="A17" s="2" t="s">
        <v>42</v>
      </c>
      <c r="B17" s="34">
        <v>77905</v>
      </c>
      <c r="C17" s="367">
        <v>3453388</v>
      </c>
      <c r="D17" s="369"/>
      <c r="E17" s="142">
        <v>44.328194595982289</v>
      </c>
      <c r="F17" s="367">
        <v>222029</v>
      </c>
      <c r="G17" s="368">
        <v>58538</v>
      </c>
      <c r="H17" s="370">
        <v>280567.40999999997</v>
      </c>
    </row>
    <row r="18" spans="1:8" ht="13.5" customHeight="1">
      <c r="A18" s="2" t="s">
        <v>43</v>
      </c>
      <c r="B18" s="34">
        <v>2455</v>
      </c>
      <c r="C18" s="367">
        <v>239007</v>
      </c>
      <c r="D18" s="369"/>
      <c r="E18" s="142">
        <v>97.355193482688392</v>
      </c>
      <c r="F18" s="367">
        <v>50925</v>
      </c>
      <c r="G18" s="368">
        <v>18826</v>
      </c>
      <c r="H18" s="370">
        <v>69751.33</v>
      </c>
    </row>
    <row r="19" spans="1:8" ht="13.5" customHeight="1">
      <c r="A19" s="2" t="s">
        <v>44</v>
      </c>
      <c r="B19" s="34">
        <v>2350</v>
      </c>
      <c r="C19" s="367">
        <v>378500</v>
      </c>
      <c r="D19" s="369"/>
      <c r="E19" s="142">
        <v>161.06382978723406</v>
      </c>
      <c r="F19" s="367">
        <v>51328</v>
      </c>
      <c r="G19" s="368">
        <v>21000</v>
      </c>
      <c r="H19" s="370">
        <v>72328.02</v>
      </c>
    </row>
    <row r="20" spans="1:8" ht="13.5" customHeight="1">
      <c r="A20" s="2" t="s">
        <v>46</v>
      </c>
      <c r="B20" s="34">
        <v>1438</v>
      </c>
      <c r="C20" s="367">
        <v>114000</v>
      </c>
      <c r="D20" s="369"/>
      <c r="E20" s="142">
        <v>79.276773296244784</v>
      </c>
      <c r="F20" s="367">
        <v>51698</v>
      </c>
      <c r="G20" s="368">
        <v>20400</v>
      </c>
      <c r="H20" s="367">
        <v>72098.3</v>
      </c>
    </row>
    <row r="21" spans="1:8" ht="13.5" customHeight="1">
      <c r="A21" s="2" t="s">
        <v>185</v>
      </c>
      <c r="B21" s="34">
        <v>17567</v>
      </c>
      <c r="C21" s="367">
        <v>15939115</v>
      </c>
      <c r="D21" s="369"/>
      <c r="E21" s="142">
        <v>907.33278305914496</v>
      </c>
      <c r="F21" s="367">
        <v>92378</v>
      </c>
      <c r="G21" s="368">
        <v>25000</v>
      </c>
      <c r="H21" s="370">
        <v>117378.3</v>
      </c>
    </row>
    <row r="22" spans="1:8" ht="13.5" customHeight="1">
      <c r="A22" s="2" t="s">
        <v>49</v>
      </c>
      <c r="B22" s="34">
        <v>40747</v>
      </c>
      <c r="C22" s="367">
        <v>4010429</v>
      </c>
      <c r="D22" s="369"/>
      <c r="E22" s="142">
        <v>98.422681424399343</v>
      </c>
      <c r="F22" s="367">
        <v>116129</v>
      </c>
      <c r="G22" s="368">
        <v>62755</v>
      </c>
      <c r="H22" s="370">
        <v>178883.53</v>
      </c>
    </row>
    <row r="23" spans="1:8" ht="13.5" customHeight="1">
      <c r="A23" s="2" t="s">
        <v>50</v>
      </c>
      <c r="B23" s="34">
        <v>36398</v>
      </c>
      <c r="C23" s="367">
        <v>2458800</v>
      </c>
      <c r="D23" s="369"/>
      <c r="E23" s="142">
        <v>67.553162261662735</v>
      </c>
      <c r="F23" s="367">
        <v>103734</v>
      </c>
      <c r="G23" s="368">
        <v>59432</v>
      </c>
      <c r="H23" s="370">
        <v>163166.26</v>
      </c>
    </row>
    <row r="24" spans="1:8" ht="13.5" customHeight="1">
      <c r="A24" s="2" t="s">
        <v>51</v>
      </c>
      <c r="B24" s="34">
        <v>13825</v>
      </c>
      <c r="C24" s="367">
        <v>445363</v>
      </c>
      <c r="D24" s="369"/>
      <c r="E24" s="142">
        <v>32.214321880650992</v>
      </c>
      <c r="F24" s="367">
        <v>63762</v>
      </c>
      <c r="G24" s="368">
        <v>35071</v>
      </c>
      <c r="H24" s="370">
        <v>98833.21</v>
      </c>
    </row>
    <row r="25" spans="1:8" ht="13.5" customHeight="1">
      <c r="A25" s="2" t="s">
        <v>53</v>
      </c>
      <c r="B25" s="34">
        <v>127637</v>
      </c>
      <c r="C25" s="367">
        <v>5389440</v>
      </c>
      <c r="D25" s="369"/>
      <c r="E25" s="142">
        <v>42.224746742715674</v>
      </c>
      <c r="F25" s="367">
        <v>363766</v>
      </c>
      <c r="G25" s="368">
        <v>58538</v>
      </c>
      <c r="H25" s="370">
        <v>422303.61</v>
      </c>
    </row>
    <row r="26" spans="1:8" ht="13.5" customHeight="1">
      <c r="A26" s="2" t="s">
        <v>54</v>
      </c>
      <c r="B26" s="34">
        <v>180231</v>
      </c>
      <c r="C26" s="367">
        <v>10567700</v>
      </c>
      <c r="D26" s="369"/>
      <c r="E26" s="142">
        <v>58.634197224672782</v>
      </c>
      <c r="F26" s="367">
        <v>513658</v>
      </c>
      <c r="G26" s="368">
        <v>65631</v>
      </c>
      <c r="H26" s="370">
        <v>579288.87</v>
      </c>
    </row>
    <row r="27" spans="1:8" ht="13.5" customHeight="1">
      <c r="A27" s="2" t="s">
        <v>56</v>
      </c>
      <c r="B27" s="34">
        <v>89139</v>
      </c>
      <c r="C27" s="367">
        <v>5972689.4900000002</v>
      </c>
      <c r="D27" s="369"/>
      <c r="E27" s="142">
        <v>67.004223628265976</v>
      </c>
      <c r="F27" s="367">
        <v>291671</v>
      </c>
      <c r="G27" s="368">
        <v>20000</v>
      </c>
      <c r="H27" s="370">
        <v>311671.32</v>
      </c>
    </row>
    <row r="28" spans="1:8" ht="13.5" customHeight="1">
      <c r="A28" s="190" t="s">
        <v>57</v>
      </c>
      <c r="B28" s="34">
        <v>371726</v>
      </c>
      <c r="C28" s="367">
        <v>17494326</v>
      </c>
      <c r="D28" s="369"/>
      <c r="E28" s="142">
        <v>47.062422321817685</v>
      </c>
      <c r="F28" s="367">
        <v>1059419</v>
      </c>
      <c r="G28" s="368">
        <v>67312</v>
      </c>
      <c r="H28" s="370">
        <v>1126731.45</v>
      </c>
    </row>
    <row r="29" spans="1:8" ht="13.5" customHeight="1">
      <c r="A29" s="2" t="s">
        <v>58</v>
      </c>
      <c r="B29" s="34">
        <v>2824</v>
      </c>
      <c r="C29" s="367">
        <v>426906</v>
      </c>
      <c r="D29" s="369"/>
      <c r="E29" s="142">
        <v>151.17067988668555</v>
      </c>
      <c r="F29" s="367">
        <v>45803</v>
      </c>
      <c r="G29" s="368">
        <v>25000</v>
      </c>
      <c r="H29" s="370">
        <v>70802.98</v>
      </c>
    </row>
    <row r="30" spans="1:8" ht="13.5" customHeight="1">
      <c r="A30" s="2" t="s">
        <v>59</v>
      </c>
      <c r="B30" s="34">
        <v>348930</v>
      </c>
      <c r="C30" s="367">
        <v>11352995</v>
      </c>
      <c r="D30" s="369"/>
      <c r="E30" s="142">
        <v>32.536597598372168</v>
      </c>
      <c r="F30" s="367">
        <v>994451</v>
      </c>
      <c r="G30" s="368">
        <v>60425</v>
      </c>
      <c r="H30" s="370">
        <v>1054875.57</v>
      </c>
    </row>
    <row r="31" spans="1:8" ht="13.5" customHeight="1">
      <c r="A31" s="2" t="s">
        <v>60</v>
      </c>
      <c r="B31" s="34">
        <v>65780</v>
      </c>
      <c r="C31" s="367">
        <v>2001722</v>
      </c>
      <c r="D31" s="369"/>
      <c r="E31" s="142">
        <v>30.430556400121617</v>
      </c>
      <c r="F31" s="367">
        <v>187473</v>
      </c>
      <c r="G31" s="368">
        <v>65631</v>
      </c>
      <c r="H31" s="370">
        <v>253103.52</v>
      </c>
    </row>
    <row r="32" spans="1:8" ht="13.5" customHeight="1">
      <c r="A32" s="2" t="s">
        <v>61</v>
      </c>
      <c r="B32" s="34">
        <v>54580</v>
      </c>
      <c r="C32" s="367">
        <v>3133278</v>
      </c>
      <c r="D32" s="369"/>
      <c r="E32" s="142">
        <v>57.40707218761451</v>
      </c>
      <c r="F32" s="367">
        <v>155553</v>
      </c>
      <c r="G32" s="368">
        <v>65631</v>
      </c>
      <c r="H32" s="370">
        <v>221183.52</v>
      </c>
    </row>
    <row r="33" spans="1:8" ht="13.5" customHeight="1">
      <c r="A33" s="2" t="s">
        <v>63</v>
      </c>
      <c r="B33" s="34">
        <v>4052</v>
      </c>
      <c r="C33" s="367">
        <v>443551</v>
      </c>
      <c r="D33" s="369"/>
      <c r="E33" s="142">
        <v>109.46470878578479</v>
      </c>
      <c r="F33" s="367">
        <v>55303</v>
      </c>
      <c r="G33" s="368">
        <v>19000</v>
      </c>
      <c r="H33" s="370">
        <v>74302.78</v>
      </c>
    </row>
    <row r="34" spans="1:8" ht="13.5" customHeight="1">
      <c r="A34" s="2" t="s">
        <v>65</v>
      </c>
      <c r="B34" s="34">
        <v>79598</v>
      </c>
      <c r="C34" s="367">
        <v>3137855</v>
      </c>
      <c r="D34" s="369"/>
      <c r="E34" s="142">
        <v>39.421279429131388</v>
      </c>
      <c r="F34" s="367">
        <v>255329</v>
      </c>
      <c r="G34" s="368">
        <v>34280</v>
      </c>
      <c r="H34" s="370">
        <v>289608.88</v>
      </c>
    </row>
    <row r="35" spans="1:8" ht="13.5" customHeight="1">
      <c r="A35" s="2" t="s">
        <v>66</v>
      </c>
      <c r="B35" s="34">
        <v>4463</v>
      </c>
      <c r="C35" s="367">
        <v>317691</v>
      </c>
      <c r="D35" s="369"/>
      <c r="E35" s="142">
        <v>71.183284786018376</v>
      </c>
      <c r="F35" s="367">
        <v>55788</v>
      </c>
      <c r="G35" s="368">
        <v>18460</v>
      </c>
      <c r="H35" s="370">
        <v>74248.070000000007</v>
      </c>
    </row>
    <row r="36" spans="1:8" ht="13.5" customHeight="1">
      <c r="A36" s="2" t="s">
        <v>67</v>
      </c>
      <c r="B36" s="34">
        <v>3823</v>
      </c>
      <c r="C36" s="367">
        <v>259949</v>
      </c>
      <c r="D36" s="369"/>
      <c r="E36" s="142">
        <v>67.996076379806439</v>
      </c>
      <c r="F36" s="367">
        <v>55227</v>
      </c>
      <c r="G36" s="368">
        <v>23669</v>
      </c>
      <c r="H36" s="370">
        <v>78895.55</v>
      </c>
    </row>
    <row r="37" spans="1:8" ht="13.5" customHeight="1">
      <c r="A37" s="190" t="s">
        <v>68</v>
      </c>
      <c r="B37" s="34">
        <v>11394</v>
      </c>
      <c r="C37" s="367">
        <v>900000</v>
      </c>
      <c r="D37" s="369"/>
      <c r="E37" s="142">
        <v>78.988941548183249</v>
      </c>
      <c r="F37" s="367">
        <v>77355</v>
      </c>
      <c r="G37" s="368">
        <v>19235</v>
      </c>
      <c r="H37" s="370">
        <v>96589.759999999995</v>
      </c>
    </row>
    <row r="38" spans="1:8" ht="13.5" customHeight="1">
      <c r="A38" s="2" t="s">
        <v>69</v>
      </c>
      <c r="B38" s="34">
        <v>12690</v>
      </c>
      <c r="C38" s="367">
        <v>512023</v>
      </c>
      <c r="D38" s="369"/>
      <c r="E38" s="142">
        <v>40.348542159180454</v>
      </c>
      <c r="F38" s="367">
        <v>82107</v>
      </c>
      <c r="G38" s="368">
        <v>19690</v>
      </c>
      <c r="H38" s="370">
        <v>101797.02</v>
      </c>
    </row>
    <row r="39" spans="1:8" ht="13.5" customHeight="1">
      <c r="A39" s="2" t="s">
        <v>70</v>
      </c>
      <c r="B39" s="34">
        <v>237129</v>
      </c>
      <c r="C39" s="367">
        <v>9854398</v>
      </c>
      <c r="D39" s="369"/>
      <c r="E39" s="142">
        <v>41.557118699104706</v>
      </c>
      <c r="F39" s="367">
        <v>722936</v>
      </c>
      <c r="G39" s="368">
        <v>20194</v>
      </c>
      <c r="H39" s="370">
        <v>743130</v>
      </c>
    </row>
    <row r="40" spans="1:8" ht="13.5" customHeight="1">
      <c r="A40" s="2" t="s">
        <v>71</v>
      </c>
      <c r="B40" s="34">
        <v>55843</v>
      </c>
      <c r="C40" s="367">
        <v>2351580</v>
      </c>
      <c r="D40" s="369"/>
      <c r="E40" s="142">
        <v>42.110559962752717</v>
      </c>
      <c r="F40" s="367">
        <v>202222</v>
      </c>
      <c r="G40" s="368">
        <v>18459</v>
      </c>
      <c r="H40" s="370">
        <v>220681.07</v>
      </c>
    </row>
    <row r="41" spans="1:8" ht="13.5" customHeight="1">
      <c r="A41" s="2" t="s">
        <v>72</v>
      </c>
      <c r="B41" s="34">
        <v>9707</v>
      </c>
      <c r="C41" s="367">
        <v>321457</v>
      </c>
      <c r="D41" s="369"/>
      <c r="E41" s="142">
        <v>33.11599876377872</v>
      </c>
      <c r="F41" s="367">
        <v>69267</v>
      </c>
      <c r="G41" s="368">
        <v>17830</v>
      </c>
      <c r="H41" s="370">
        <v>87096.91</v>
      </c>
    </row>
    <row r="42" spans="1:8" ht="13.5" customHeight="1">
      <c r="A42" s="2" t="s">
        <v>74</v>
      </c>
      <c r="B42" s="34">
        <v>8454</v>
      </c>
      <c r="C42" s="367">
        <v>387618</v>
      </c>
      <c r="D42" s="369"/>
      <c r="E42" s="142">
        <v>45.850248403122784</v>
      </c>
      <c r="F42" s="367">
        <v>68021</v>
      </c>
      <c r="G42" s="368">
        <v>18827</v>
      </c>
      <c r="H42" s="370">
        <v>86848.48</v>
      </c>
    </row>
    <row r="43" spans="1:8" ht="13.5" customHeight="1">
      <c r="A43" s="2" t="s">
        <v>75</v>
      </c>
      <c r="B43" s="34">
        <v>40732</v>
      </c>
      <c r="C43" s="367">
        <v>2089525</v>
      </c>
      <c r="D43" s="369"/>
      <c r="E43" s="142">
        <v>51.299346950800356</v>
      </c>
      <c r="F43" s="367">
        <v>117615</v>
      </c>
      <c r="G43" s="368">
        <v>60000</v>
      </c>
      <c r="H43" s="370">
        <v>177614.72</v>
      </c>
    </row>
    <row r="44" spans="1:8" ht="13.5" customHeight="1">
      <c r="A44" s="2" t="s">
        <v>76</v>
      </c>
      <c r="B44" s="34">
        <v>206644</v>
      </c>
      <c r="C44" s="367">
        <v>7163445</v>
      </c>
      <c r="D44" s="369"/>
      <c r="E44" s="142">
        <v>34.665632682294188</v>
      </c>
      <c r="F44" s="367">
        <v>588935</v>
      </c>
      <c r="G44" s="368">
        <v>68000</v>
      </c>
      <c r="H44" s="370">
        <v>656935.4</v>
      </c>
    </row>
    <row r="45" spans="1:8" ht="13.5" customHeight="1">
      <c r="A45" s="2" t="s">
        <v>77</v>
      </c>
      <c r="B45" s="34">
        <v>12852</v>
      </c>
      <c r="C45" s="367">
        <v>672000</v>
      </c>
      <c r="D45" s="369"/>
      <c r="E45" s="142">
        <v>52.287581699346404</v>
      </c>
      <c r="F45" s="367">
        <v>80483</v>
      </c>
      <c r="G45" s="368">
        <v>18900</v>
      </c>
      <c r="H45" s="370">
        <v>99382.78</v>
      </c>
    </row>
    <row r="46" spans="1:8" ht="13.5" customHeight="1">
      <c r="A46" s="2" t="s">
        <v>78</v>
      </c>
      <c r="B46" s="34">
        <v>9342</v>
      </c>
      <c r="C46" s="367">
        <v>203734.05</v>
      </c>
      <c r="D46" s="369"/>
      <c r="E46" s="142">
        <v>21.808397559409119</v>
      </c>
      <c r="F46" s="367">
        <v>70552</v>
      </c>
      <c r="G46" s="368">
        <v>18827</v>
      </c>
      <c r="H46" s="370">
        <v>89379.28</v>
      </c>
    </row>
    <row r="47" spans="1:8" ht="13.5" customHeight="1">
      <c r="A47" s="2" t="s">
        <v>79</v>
      </c>
      <c r="B47" s="34">
        <v>153055</v>
      </c>
      <c r="C47" s="367">
        <v>8338911</v>
      </c>
      <c r="D47" s="369"/>
      <c r="E47" s="142">
        <v>54.483100846101074</v>
      </c>
      <c r="F47" s="367">
        <v>436207</v>
      </c>
      <c r="G47" s="368">
        <v>59432</v>
      </c>
      <c r="H47" s="370">
        <v>495638.71</v>
      </c>
    </row>
    <row r="48" spans="1:8" ht="13.5" customHeight="1">
      <c r="A48" s="2" t="s">
        <v>80</v>
      </c>
      <c r="B48" s="34">
        <v>4300</v>
      </c>
      <c r="C48" s="367">
        <v>602431</v>
      </c>
      <c r="D48" s="369"/>
      <c r="E48" s="142">
        <v>140.10023255813954</v>
      </c>
      <c r="F48" s="367">
        <v>56865</v>
      </c>
      <c r="G48" s="368">
        <v>21021</v>
      </c>
      <c r="H48" s="370">
        <v>77885.52</v>
      </c>
    </row>
    <row r="49" spans="1:8" ht="13.5" customHeight="1">
      <c r="A49" s="2" t="s">
        <v>186</v>
      </c>
      <c r="B49" s="34">
        <v>8935</v>
      </c>
      <c r="C49" s="367">
        <v>790469</v>
      </c>
      <c r="D49" s="369"/>
      <c r="E49" s="142">
        <v>88.468830442081696</v>
      </c>
      <c r="F49" s="367">
        <v>62777</v>
      </c>
      <c r="G49" s="368">
        <v>30000</v>
      </c>
      <c r="H49" s="370">
        <v>92777.1</v>
      </c>
    </row>
    <row r="50" spans="1:8" ht="13.5" customHeight="1">
      <c r="A50" s="2" t="s">
        <v>82</v>
      </c>
      <c r="B50" s="34">
        <v>32394</v>
      </c>
      <c r="C50" s="367">
        <v>2521010</v>
      </c>
      <c r="D50" s="369"/>
      <c r="E50" s="142">
        <v>77.823362351052666</v>
      </c>
      <c r="F50" s="367">
        <v>121677</v>
      </c>
      <c r="G50" s="368">
        <v>33400</v>
      </c>
      <c r="H50" s="370">
        <v>155077.48000000001</v>
      </c>
    </row>
    <row r="51" spans="1:8" ht="13.5" customHeight="1">
      <c r="A51" s="2" t="s">
        <v>83</v>
      </c>
      <c r="B51" s="34">
        <v>11238</v>
      </c>
      <c r="C51" s="367">
        <v>490400</v>
      </c>
      <c r="D51" s="369"/>
      <c r="E51" s="142">
        <v>43.637657946253782</v>
      </c>
      <c r="F51" s="367">
        <v>73553</v>
      </c>
      <c r="G51" s="368">
        <v>18900</v>
      </c>
      <c r="H51" s="370">
        <v>92453.37</v>
      </c>
    </row>
    <row r="52" spans="1:8">
      <c r="A52" s="2" t="s">
        <v>84</v>
      </c>
      <c r="B52" s="34">
        <v>26994</v>
      </c>
      <c r="C52" s="367">
        <v>1612252</v>
      </c>
      <c r="D52" s="369"/>
      <c r="E52" s="142">
        <v>59.726309550270429</v>
      </c>
      <c r="F52" s="367">
        <v>76932</v>
      </c>
      <c r="G52" s="368">
        <v>62755</v>
      </c>
      <c r="H52" s="370">
        <v>139687.48000000001</v>
      </c>
    </row>
    <row r="53" spans="1:8">
      <c r="A53" s="2" t="s">
        <v>85</v>
      </c>
      <c r="B53" s="34">
        <v>13125</v>
      </c>
      <c r="C53" s="367">
        <v>586447</v>
      </c>
      <c r="D53" s="367"/>
      <c r="E53" s="363">
        <v>44.681676190476189</v>
      </c>
      <c r="F53" s="367">
        <v>37406</v>
      </c>
      <c r="G53" s="368">
        <v>62755</v>
      </c>
      <c r="H53" s="370">
        <v>100160.83</v>
      </c>
    </row>
    <row r="54" spans="1:8">
      <c r="A54" s="2" t="s">
        <v>86</v>
      </c>
      <c r="B54" s="34">
        <v>4915</v>
      </c>
      <c r="C54" s="367">
        <v>312896</v>
      </c>
      <c r="D54" s="367"/>
      <c r="E54" s="363">
        <v>63.661444557477111</v>
      </c>
      <c r="F54" s="367">
        <v>58890</v>
      </c>
      <c r="G54" s="368">
        <v>19235</v>
      </c>
      <c r="H54" s="370">
        <v>78124.61</v>
      </c>
    </row>
    <row r="55" spans="1:8" ht="13.5" customHeight="1">
      <c r="A55" s="5" t="s">
        <v>88</v>
      </c>
      <c r="B55" s="34">
        <v>67815</v>
      </c>
      <c r="C55" s="367">
        <v>2895721.96</v>
      </c>
      <c r="D55" s="367"/>
      <c r="E55" s="363">
        <v>42.700316449163161</v>
      </c>
      <c r="F55" s="367">
        <v>234708</v>
      </c>
      <c r="G55" s="368">
        <v>17997</v>
      </c>
      <c r="H55" s="370">
        <v>252704.71</v>
      </c>
    </row>
    <row r="56" spans="1:8">
      <c r="A56" s="2" t="s">
        <v>89</v>
      </c>
      <c r="B56" s="34">
        <v>2828</v>
      </c>
      <c r="C56" s="367">
        <v>317873</v>
      </c>
      <c r="D56" s="367"/>
      <c r="E56" s="363">
        <v>112.40205091937766</v>
      </c>
      <c r="F56" s="367">
        <v>51177</v>
      </c>
      <c r="G56" s="368">
        <v>21000</v>
      </c>
      <c r="H56" s="370">
        <v>72176.66</v>
      </c>
    </row>
    <row r="57" spans="1:8">
      <c r="A57" s="2" t="s">
        <v>187</v>
      </c>
      <c r="B57" s="34">
        <v>199056</v>
      </c>
      <c r="C57" s="367">
        <v>8440384</v>
      </c>
      <c r="D57" s="367"/>
      <c r="E57" s="363">
        <v>42.402057712402538</v>
      </c>
      <c r="F57" s="367">
        <v>607647</v>
      </c>
      <c r="G57" s="368">
        <v>17288</v>
      </c>
      <c r="H57" s="370">
        <v>624934.77</v>
      </c>
    </row>
    <row r="58" spans="1:8">
      <c r="A58" s="2" t="s">
        <v>91</v>
      </c>
      <c r="B58" s="34">
        <v>19228</v>
      </c>
      <c r="C58" s="367">
        <v>952904</v>
      </c>
      <c r="D58" s="367"/>
      <c r="E58" s="363">
        <v>49.558144372789684</v>
      </c>
      <c r="F58" s="367">
        <v>96917</v>
      </c>
      <c r="G58" s="368">
        <v>22000</v>
      </c>
      <c r="H58" s="370">
        <v>118916.66</v>
      </c>
    </row>
    <row r="59" spans="1:8">
      <c r="A59" s="2" t="s">
        <v>92</v>
      </c>
      <c r="B59" s="34">
        <v>151713</v>
      </c>
      <c r="C59" s="367">
        <v>7728059</v>
      </c>
      <c r="D59" s="367"/>
      <c r="E59" s="363">
        <v>50.938673679908774</v>
      </c>
      <c r="F59" s="367">
        <v>432382</v>
      </c>
      <c r="G59" s="368">
        <v>57625</v>
      </c>
      <c r="H59" s="370">
        <v>490007.22</v>
      </c>
    </row>
    <row r="60" spans="1:8">
      <c r="A60" s="2" t="s">
        <v>94</v>
      </c>
      <c r="B60" s="34">
        <v>13416</v>
      </c>
      <c r="C60" s="367">
        <v>359994</v>
      </c>
      <c r="D60" s="367"/>
      <c r="E60" s="363">
        <v>26.833184257602863</v>
      </c>
      <c r="F60" s="367">
        <v>77861</v>
      </c>
      <c r="G60" s="368">
        <v>18000</v>
      </c>
      <c r="H60" s="370">
        <v>95860.77</v>
      </c>
    </row>
    <row r="61" spans="1:8">
      <c r="A61" s="2" t="s">
        <v>188</v>
      </c>
      <c r="B61" s="34">
        <v>182886</v>
      </c>
      <c r="C61" s="367">
        <v>14600755</v>
      </c>
      <c r="D61" s="367"/>
      <c r="E61" s="363">
        <v>79.835279901140595</v>
      </c>
      <c r="F61" s="367">
        <v>521225</v>
      </c>
      <c r="G61" s="368">
        <v>57625</v>
      </c>
      <c r="H61" s="370">
        <v>578850.27</v>
      </c>
    </row>
    <row r="62" spans="1:8">
      <c r="A62" s="2" t="s">
        <v>96</v>
      </c>
      <c r="B62" s="34">
        <v>17943</v>
      </c>
      <c r="C62" s="367">
        <v>1322040</v>
      </c>
      <c r="D62" s="367"/>
      <c r="E62" s="363">
        <v>73.679986624310317</v>
      </c>
      <c r="F62" s="367">
        <v>51138</v>
      </c>
      <c r="G62" s="368">
        <v>67312</v>
      </c>
      <c r="H62" s="370">
        <v>118449.9</v>
      </c>
    </row>
    <row r="63" spans="1:8">
      <c r="A63" s="2" t="s">
        <v>97</v>
      </c>
      <c r="B63" s="34">
        <v>6453</v>
      </c>
      <c r="C63" s="367">
        <v>839320</v>
      </c>
      <c r="D63" s="367"/>
      <c r="E63" s="363">
        <v>130.06663567333024</v>
      </c>
      <c r="F63" s="367">
        <v>64333</v>
      </c>
      <c r="G63" s="368">
        <v>19689</v>
      </c>
      <c r="H63" s="370">
        <v>84021.57</v>
      </c>
    </row>
    <row r="64" spans="1:8">
      <c r="A64" s="2" t="s">
        <v>98</v>
      </c>
      <c r="B64" s="34">
        <v>31118</v>
      </c>
      <c r="C64" s="367">
        <v>1265275</v>
      </c>
      <c r="D64" s="367"/>
      <c r="E64" s="363">
        <v>40.660550163892282</v>
      </c>
      <c r="F64" s="367">
        <v>88687</v>
      </c>
      <c r="G64" s="368">
        <v>67312</v>
      </c>
      <c r="H64" s="370">
        <v>155998.65</v>
      </c>
    </row>
    <row r="65" spans="1:8">
      <c r="A65" s="2" t="s">
        <v>99</v>
      </c>
      <c r="B65" s="34">
        <v>22925</v>
      </c>
      <c r="C65" s="367">
        <v>1190402</v>
      </c>
      <c r="D65" s="367"/>
      <c r="E65" s="363">
        <v>51.925932388222463</v>
      </c>
      <c r="F65" s="367">
        <v>105673</v>
      </c>
      <c r="G65" s="368">
        <v>17288</v>
      </c>
      <c r="H65" s="370">
        <v>122961.42</v>
      </c>
    </row>
    <row r="66" spans="1:8">
      <c r="A66" s="2" t="s">
        <v>100</v>
      </c>
      <c r="B66" s="34">
        <v>124108</v>
      </c>
      <c r="C66" s="367">
        <v>6039300</v>
      </c>
      <c r="D66" s="367"/>
      <c r="E66" s="363">
        <v>48.661649531053598</v>
      </c>
      <c r="F66" s="367">
        <v>354333</v>
      </c>
      <c r="G66" s="368">
        <v>57000</v>
      </c>
      <c r="H66" s="370">
        <v>411332.97</v>
      </c>
    </row>
    <row r="67" spans="1:8">
      <c r="A67" s="2" t="s">
        <v>101</v>
      </c>
      <c r="B67" s="34">
        <v>9418</v>
      </c>
      <c r="C67" s="367">
        <v>473303</v>
      </c>
      <c r="D67" s="367"/>
      <c r="E67" s="363">
        <v>50.255149713314928</v>
      </c>
      <c r="F67" s="367">
        <v>73104</v>
      </c>
      <c r="G67" s="368">
        <v>21050</v>
      </c>
      <c r="H67" s="370">
        <v>94153.65</v>
      </c>
    </row>
    <row r="68" spans="1:8">
      <c r="A68" s="2" t="s">
        <v>102</v>
      </c>
      <c r="B68" s="34">
        <v>6131</v>
      </c>
      <c r="C68" s="367">
        <v>498792</v>
      </c>
      <c r="D68" s="367"/>
      <c r="E68" s="363">
        <v>81.355733159354102</v>
      </c>
      <c r="F68" s="367">
        <v>43104</v>
      </c>
      <c r="G68" s="368">
        <v>40000</v>
      </c>
      <c r="H68" s="370">
        <v>83103.87</v>
      </c>
    </row>
    <row r="69" spans="1:8">
      <c r="A69" s="2" t="s">
        <v>104</v>
      </c>
      <c r="B69" s="34">
        <v>216428</v>
      </c>
      <c r="C69" s="367">
        <v>9676758</v>
      </c>
      <c r="D69" s="367"/>
      <c r="E69" s="363">
        <v>44.711211118709222</v>
      </c>
      <c r="F69" s="367">
        <v>616820</v>
      </c>
      <c r="G69" s="368">
        <v>60425</v>
      </c>
      <c r="H69" s="370">
        <v>677244.87</v>
      </c>
    </row>
    <row r="70" spans="1:8">
      <c r="A70" s="2" t="s">
        <v>105</v>
      </c>
      <c r="B70" s="34">
        <v>40028</v>
      </c>
      <c r="C70" s="367">
        <v>4306067</v>
      </c>
      <c r="D70" s="367"/>
      <c r="E70" s="363">
        <v>107.57637153992205</v>
      </c>
      <c r="F70" s="367">
        <v>153705</v>
      </c>
      <c r="G70" s="368">
        <v>18000</v>
      </c>
      <c r="H70" s="370">
        <v>171704.97</v>
      </c>
    </row>
    <row r="71" spans="1:8">
      <c r="A71" s="2" t="s">
        <v>106</v>
      </c>
      <c r="B71" s="34">
        <v>11434</v>
      </c>
      <c r="C71" s="367">
        <v>647146</v>
      </c>
      <c r="D71" s="367"/>
      <c r="E71" s="363">
        <v>56.598390764386913</v>
      </c>
      <c r="F71" s="367">
        <v>78528</v>
      </c>
      <c r="G71" s="368">
        <v>19689</v>
      </c>
      <c r="H71" s="370">
        <v>98217.42</v>
      </c>
    </row>
    <row r="72" spans="1:8">
      <c r="A72" s="2" t="s">
        <v>107</v>
      </c>
      <c r="B72" s="34">
        <v>44202</v>
      </c>
      <c r="C72" s="367">
        <v>2131552</v>
      </c>
      <c r="D72" s="367"/>
      <c r="E72" s="363">
        <v>48.222976335912399</v>
      </c>
      <c r="F72" s="367">
        <v>125975</v>
      </c>
      <c r="G72" s="368">
        <v>62755</v>
      </c>
      <c r="H72" s="370">
        <v>188730.28</v>
      </c>
    </row>
    <row r="73" spans="1:8">
      <c r="A73" s="2" t="s">
        <v>108</v>
      </c>
      <c r="B73" s="34">
        <v>20810</v>
      </c>
      <c r="C73" s="367">
        <v>1548617.06</v>
      </c>
      <c r="D73" s="367"/>
      <c r="E73" s="363">
        <v>74.416965881787604</v>
      </c>
      <c r="F73" s="367">
        <v>95094</v>
      </c>
      <c r="G73" s="368">
        <v>29845</v>
      </c>
      <c r="H73" s="370">
        <v>124939.02</v>
      </c>
    </row>
    <row r="74" spans="1:8">
      <c r="A74" s="2" t="s">
        <v>109</v>
      </c>
      <c r="B74" s="34">
        <v>239430</v>
      </c>
      <c r="C74" s="367">
        <v>8808527</v>
      </c>
      <c r="D74" s="367"/>
      <c r="E74" s="363">
        <v>36.789571064611785</v>
      </c>
      <c r="F74" s="367">
        <v>688006</v>
      </c>
      <c r="G74" s="368">
        <v>60000</v>
      </c>
      <c r="H74" s="370">
        <v>748006.02</v>
      </c>
    </row>
    <row r="75" spans="1:8">
      <c r="A75" s="2" t="s">
        <v>110</v>
      </c>
      <c r="B75" s="34">
        <v>7655</v>
      </c>
      <c r="C75" s="367">
        <v>563000</v>
      </c>
      <c r="D75" s="367"/>
      <c r="E75" s="363">
        <v>73.546701502286083</v>
      </c>
      <c r="F75" s="367">
        <v>68935</v>
      </c>
      <c r="G75" s="368">
        <v>20194</v>
      </c>
      <c r="H75" s="370">
        <v>89129.1</v>
      </c>
    </row>
    <row r="76" spans="1:8">
      <c r="A76" s="2" t="s">
        <v>111</v>
      </c>
      <c r="B76" s="34">
        <v>3365</v>
      </c>
      <c r="C76" s="367">
        <v>135000</v>
      </c>
      <c r="D76" s="367"/>
      <c r="E76" s="363">
        <v>40.118870728083209</v>
      </c>
      <c r="F76" s="367">
        <v>53518</v>
      </c>
      <c r="G76" s="368">
        <v>18827</v>
      </c>
      <c r="H76" s="370">
        <v>72344.83</v>
      </c>
    </row>
    <row r="77" spans="1:8">
      <c r="A77" s="2" t="s">
        <v>112</v>
      </c>
      <c r="B77" s="34">
        <v>93497</v>
      </c>
      <c r="C77" s="367">
        <v>4625064</v>
      </c>
      <c r="D77" s="367"/>
      <c r="E77" s="363">
        <v>49.467512326598715</v>
      </c>
      <c r="F77" s="367">
        <v>266466</v>
      </c>
      <c r="G77" s="368">
        <v>61529</v>
      </c>
      <c r="H77" s="370">
        <v>327994.96999999997</v>
      </c>
    </row>
    <row r="78" spans="1:8">
      <c r="A78" s="2" t="s">
        <v>113</v>
      </c>
      <c r="B78" s="34">
        <v>97090</v>
      </c>
      <c r="C78" s="367">
        <v>4353737</v>
      </c>
      <c r="D78" s="367"/>
      <c r="E78" s="363">
        <v>44.842280358430322</v>
      </c>
      <c r="F78" s="367">
        <v>276706</v>
      </c>
      <c r="G78" s="368">
        <v>65631</v>
      </c>
      <c r="H78" s="367">
        <v>342337.02</v>
      </c>
    </row>
    <row r="79" spans="1:8">
      <c r="A79" s="2" t="s">
        <v>114</v>
      </c>
      <c r="B79" s="34">
        <v>25760</v>
      </c>
      <c r="C79" s="367">
        <v>1505009.77</v>
      </c>
      <c r="D79" s="367"/>
      <c r="E79" s="363">
        <v>58.424292313664594</v>
      </c>
      <c r="F79" s="367">
        <v>117344</v>
      </c>
      <c r="G79" s="368">
        <v>18827</v>
      </c>
      <c r="H79" s="367">
        <v>136170.57999999999</v>
      </c>
    </row>
    <row r="80" spans="1:8">
      <c r="A80" s="2" t="s">
        <v>115</v>
      </c>
      <c r="B80" s="34">
        <v>12850</v>
      </c>
      <c r="C80" s="367">
        <v>605675</v>
      </c>
      <c r="D80" s="367"/>
      <c r="E80" s="363">
        <v>47.134241245136188</v>
      </c>
      <c r="F80" s="367">
        <v>72253</v>
      </c>
      <c r="G80" s="368">
        <v>30000</v>
      </c>
      <c r="H80" s="367">
        <v>102253.02</v>
      </c>
    </row>
    <row r="81" spans="1:8">
      <c r="A81" s="2" t="s">
        <v>116</v>
      </c>
      <c r="B81" s="34">
        <v>28100</v>
      </c>
      <c r="C81" s="367">
        <v>2637190</v>
      </c>
      <c r="D81" s="367"/>
      <c r="E81" s="363">
        <v>93.850177935943066</v>
      </c>
      <c r="F81" s="367">
        <v>120410</v>
      </c>
      <c r="G81" s="368">
        <v>17300</v>
      </c>
      <c r="H81" s="367">
        <v>137710.17000000001</v>
      </c>
    </row>
    <row r="82" spans="1:8">
      <c r="A82" s="2" t="s">
        <v>189</v>
      </c>
      <c r="B82" s="34">
        <v>13007</v>
      </c>
      <c r="C82" s="367">
        <v>640000</v>
      </c>
      <c r="D82" s="367"/>
      <c r="E82" s="363">
        <v>49.204274621357733</v>
      </c>
      <c r="F82" s="367">
        <v>68246</v>
      </c>
      <c r="G82" s="368">
        <v>29249</v>
      </c>
      <c r="H82" s="367">
        <v>97495.02</v>
      </c>
    </row>
    <row r="83" spans="1:8">
      <c r="A83" s="2" t="s">
        <v>118</v>
      </c>
      <c r="B83" s="34">
        <v>3559</v>
      </c>
      <c r="C83" s="367">
        <v>320573</v>
      </c>
      <c r="D83" s="367"/>
      <c r="E83" s="363">
        <v>90.073897162124197</v>
      </c>
      <c r="F83" s="367">
        <v>49672</v>
      </c>
      <c r="G83" s="368">
        <v>22000</v>
      </c>
      <c r="H83" s="367">
        <v>71671.67</v>
      </c>
    </row>
    <row r="84" spans="1:8">
      <c r="A84" s="2" t="s">
        <v>119</v>
      </c>
      <c r="B84" s="34">
        <v>16516</v>
      </c>
      <c r="C84" s="367">
        <v>790892</v>
      </c>
      <c r="D84" s="367"/>
      <c r="E84" s="363">
        <v>47.88641317510293</v>
      </c>
      <c r="F84" s="367">
        <v>93012</v>
      </c>
      <c r="G84" s="368">
        <v>19689</v>
      </c>
      <c r="H84" s="367">
        <v>112701.12</v>
      </c>
    </row>
    <row r="85" spans="1:8">
      <c r="A85" s="2" t="s">
        <v>120</v>
      </c>
      <c r="B85" s="34">
        <v>20571</v>
      </c>
      <c r="C85" s="367">
        <v>1345700</v>
      </c>
      <c r="D85" s="367"/>
      <c r="E85" s="363">
        <v>65.417335083369792</v>
      </c>
      <c r="F85" s="367">
        <v>105746</v>
      </c>
      <c r="G85" s="368">
        <v>20194</v>
      </c>
      <c r="H85" s="367">
        <v>125939.7</v>
      </c>
    </row>
    <row r="86" spans="1:8">
      <c r="A86" s="2" t="s">
        <v>121</v>
      </c>
      <c r="B86" s="34">
        <v>12692</v>
      </c>
      <c r="C86" s="367">
        <v>703031</v>
      </c>
      <c r="D86" s="367"/>
      <c r="E86" s="363">
        <v>55.391664040340373</v>
      </c>
      <c r="F86" s="367">
        <v>81054</v>
      </c>
      <c r="G86" s="368">
        <v>19235</v>
      </c>
      <c r="H86" s="367">
        <v>100289.06</v>
      </c>
    </row>
    <row r="87" spans="1:8">
      <c r="A87" s="2" t="s">
        <v>122</v>
      </c>
      <c r="B87" s="34">
        <v>5702</v>
      </c>
      <c r="C87" s="367">
        <v>427183</v>
      </c>
      <c r="D87" s="367"/>
      <c r="E87" s="363">
        <v>74.918098912662231</v>
      </c>
      <c r="F87" s="367">
        <v>63369</v>
      </c>
      <c r="G87" s="368">
        <v>20194</v>
      </c>
      <c r="H87" s="367">
        <v>83563.05</v>
      </c>
    </row>
    <row r="88" spans="1:8">
      <c r="A88" s="2" t="s">
        <v>123</v>
      </c>
      <c r="B88" s="34">
        <v>6425</v>
      </c>
      <c r="C88" s="367">
        <v>615987</v>
      </c>
      <c r="D88" s="367"/>
      <c r="E88" s="363">
        <v>95.873463035019455</v>
      </c>
      <c r="F88" s="367">
        <v>63193</v>
      </c>
      <c r="G88" s="368">
        <v>19235</v>
      </c>
      <c r="H88" s="367">
        <v>82428.11</v>
      </c>
    </row>
    <row r="89" spans="1:8">
      <c r="A89" s="2" t="s">
        <v>124</v>
      </c>
      <c r="B89" s="34">
        <v>171316</v>
      </c>
      <c r="C89" s="367">
        <v>12171665</v>
      </c>
      <c r="D89" s="367"/>
      <c r="E89" s="363">
        <v>71.048034042354473</v>
      </c>
      <c r="F89" s="367">
        <v>502683</v>
      </c>
      <c r="G89" s="368">
        <v>45000</v>
      </c>
      <c r="H89" s="367">
        <v>547682.56000000006</v>
      </c>
    </row>
    <row r="90" spans="1:8">
      <c r="A90" s="2" t="s">
        <v>125</v>
      </c>
      <c r="B90" s="34">
        <v>69256</v>
      </c>
      <c r="C90" s="367">
        <v>5247916</v>
      </c>
      <c r="D90" s="367"/>
      <c r="E90" s="363">
        <v>75.775615109160213</v>
      </c>
      <c r="F90" s="367">
        <v>197380</v>
      </c>
      <c r="G90" s="368">
        <v>57625</v>
      </c>
      <c r="H90" s="370">
        <v>255004.77</v>
      </c>
    </row>
    <row r="91" spans="1:8">
      <c r="A91" s="2" t="s">
        <v>126</v>
      </c>
      <c r="B91" s="34">
        <v>263090</v>
      </c>
      <c r="C91" s="367">
        <v>13936218</v>
      </c>
      <c r="D91" s="367"/>
      <c r="E91" s="363">
        <v>52.971294994108483</v>
      </c>
      <c r="F91" s="367">
        <v>749807</v>
      </c>
      <c r="G91" s="368">
        <v>57625</v>
      </c>
      <c r="H91" s="370">
        <v>807431.67</v>
      </c>
    </row>
    <row r="92" spans="1:8">
      <c r="A92" s="2" t="s">
        <v>190</v>
      </c>
      <c r="B92" s="34">
        <v>5569</v>
      </c>
      <c r="C92" s="367">
        <v>304502.49</v>
      </c>
      <c r="D92" s="367"/>
      <c r="E92" s="363">
        <v>54.678127132339739</v>
      </c>
      <c r="F92" s="367">
        <v>59626</v>
      </c>
      <c r="G92" s="368">
        <v>19000</v>
      </c>
      <c r="H92" s="370">
        <v>78626.23</v>
      </c>
    </row>
    <row r="93" spans="1:8">
      <c r="A93" s="2" t="s">
        <v>128</v>
      </c>
      <c r="B93" s="34">
        <v>43906</v>
      </c>
      <c r="C93" s="367">
        <v>2036309</v>
      </c>
      <c r="D93" s="367"/>
      <c r="E93" s="363">
        <v>14.518904022229307</v>
      </c>
      <c r="F93" s="367">
        <v>167429</v>
      </c>
      <c r="G93" s="368">
        <v>18128</v>
      </c>
      <c r="H93" s="370">
        <v>185557.17</v>
      </c>
    </row>
    <row r="94" spans="1:8">
      <c r="A94" s="2" t="s">
        <v>129</v>
      </c>
      <c r="B94" s="34">
        <v>14342</v>
      </c>
      <c r="C94" s="367">
        <v>913082</v>
      </c>
      <c r="D94" s="367"/>
      <c r="E94" s="363">
        <v>63.664900292846184</v>
      </c>
      <c r="F94" s="367">
        <v>86505</v>
      </c>
      <c r="G94" s="368">
        <v>20000</v>
      </c>
      <c r="H94" s="370">
        <v>106505.22</v>
      </c>
    </row>
    <row r="95" spans="1:8">
      <c r="A95" s="2" t="s">
        <v>130</v>
      </c>
      <c r="B95" s="34">
        <v>259878</v>
      </c>
      <c r="C95" s="367">
        <v>17771858</v>
      </c>
      <c r="D95" s="367"/>
      <c r="E95" s="363">
        <v>68.385388528463352</v>
      </c>
      <c r="F95" s="367">
        <v>740652</v>
      </c>
      <c r="G95" s="368">
        <v>58538</v>
      </c>
      <c r="H95" s="370">
        <v>799190.46</v>
      </c>
    </row>
    <row r="96" spans="1:8">
      <c r="A96" s="2" t="s">
        <v>131</v>
      </c>
      <c r="B96" s="34">
        <v>220786</v>
      </c>
      <c r="C96" s="367">
        <v>8233776</v>
      </c>
      <c r="D96" s="367"/>
      <c r="E96" s="363">
        <v>37.293016767367497</v>
      </c>
      <c r="F96" s="367">
        <v>629240</v>
      </c>
      <c r="G96" s="368">
        <v>60425</v>
      </c>
      <c r="H96" s="370">
        <v>689665.17</v>
      </c>
    </row>
    <row r="97" spans="1:8">
      <c r="A97" s="2" t="s">
        <v>132</v>
      </c>
      <c r="B97" s="34">
        <v>88145</v>
      </c>
      <c r="C97" s="367">
        <v>3333558</v>
      </c>
      <c r="D97" s="367"/>
      <c r="E97" s="363">
        <v>37.819025469397019</v>
      </c>
      <c r="F97" s="367">
        <v>251213</v>
      </c>
      <c r="G97" s="368">
        <v>61529</v>
      </c>
      <c r="H97" s="370">
        <v>312741.77</v>
      </c>
    </row>
    <row r="98" spans="1:8">
      <c r="A98" s="2" t="s">
        <v>133</v>
      </c>
      <c r="B98" s="34">
        <v>76540</v>
      </c>
      <c r="C98" s="367">
        <v>2562019</v>
      </c>
      <c r="D98" s="367"/>
      <c r="E98" s="363">
        <v>33.472942252417035</v>
      </c>
      <c r="F98" s="367">
        <v>261209</v>
      </c>
      <c r="G98" s="368">
        <v>18459</v>
      </c>
      <c r="H98" s="370">
        <v>279667.52</v>
      </c>
    </row>
    <row r="99" spans="1:8">
      <c r="A99" s="190" t="s">
        <v>134</v>
      </c>
      <c r="B99" s="34">
        <v>64189</v>
      </c>
      <c r="C99" s="367">
        <v>1463201.17</v>
      </c>
      <c r="D99" s="367"/>
      <c r="E99" s="363">
        <v>22.79520120269828</v>
      </c>
      <c r="F99" s="367">
        <v>220564</v>
      </c>
      <c r="G99" s="368">
        <v>20000</v>
      </c>
      <c r="H99" s="370">
        <v>240563.82</v>
      </c>
    </row>
    <row r="100" spans="1:8">
      <c r="A100" s="2" t="s">
        <v>135</v>
      </c>
      <c r="B100" s="74">
        <v>135742</v>
      </c>
      <c r="C100" s="357">
        <v>11027645</v>
      </c>
      <c r="D100" s="357"/>
      <c r="E100" s="142">
        <v>81.239741568563886</v>
      </c>
      <c r="F100" s="357">
        <v>386865</v>
      </c>
      <c r="G100" s="357">
        <v>57625</v>
      </c>
      <c r="H100" s="357">
        <v>444489.87</v>
      </c>
    </row>
    <row r="101" spans="1:8">
      <c r="A101" s="2" t="s">
        <v>136</v>
      </c>
      <c r="B101" s="74">
        <v>23671</v>
      </c>
      <c r="C101" s="357">
        <v>1021134</v>
      </c>
      <c r="D101" s="357"/>
      <c r="E101" s="142">
        <v>43.138608423809728</v>
      </c>
      <c r="F101" s="357">
        <v>113275</v>
      </c>
      <c r="G101" s="357">
        <v>21500</v>
      </c>
      <c r="H101" s="357">
        <v>134774.70000000001</v>
      </c>
    </row>
    <row r="102" spans="1:8">
      <c r="A102" s="2" t="s">
        <v>191</v>
      </c>
      <c r="B102" s="74">
        <v>130953</v>
      </c>
      <c r="C102" s="357">
        <v>9057183</v>
      </c>
      <c r="D102" s="357"/>
      <c r="E102" s="142">
        <v>69.163615953815494</v>
      </c>
      <c r="F102" s="357">
        <v>373216</v>
      </c>
      <c r="G102" s="357">
        <v>57625</v>
      </c>
      <c r="H102" s="357">
        <v>430841.22</v>
      </c>
    </row>
    <row r="103" spans="1:8">
      <c r="A103" s="2" t="s">
        <v>138</v>
      </c>
      <c r="B103" s="74">
        <v>78256</v>
      </c>
      <c r="C103" s="357">
        <v>3713022</v>
      </c>
      <c r="D103" s="357"/>
      <c r="E103" s="142">
        <v>47.447122265385403</v>
      </c>
      <c r="F103" s="357">
        <v>223029</v>
      </c>
      <c r="G103" s="357">
        <v>61529</v>
      </c>
      <c r="H103" s="357">
        <v>284558.12</v>
      </c>
    </row>
    <row r="104" spans="1:8">
      <c r="A104" s="2" t="s">
        <v>139</v>
      </c>
      <c r="B104" s="74">
        <v>109418</v>
      </c>
      <c r="C104" s="357">
        <v>3241309.47</v>
      </c>
      <c r="D104" s="357"/>
      <c r="E104" s="142">
        <v>29.623183297080921</v>
      </c>
      <c r="F104" s="357">
        <v>338370</v>
      </c>
      <c r="G104" s="357">
        <v>35000</v>
      </c>
      <c r="H104" s="357">
        <v>373369.82</v>
      </c>
    </row>
    <row r="105" spans="1:8">
      <c r="A105" s="2" t="s">
        <v>140</v>
      </c>
      <c r="B105" s="74">
        <v>25075</v>
      </c>
      <c r="C105" s="357">
        <v>1709747</v>
      </c>
      <c r="D105" s="357"/>
      <c r="E105" s="142">
        <v>68.185324027916252</v>
      </c>
      <c r="F105" s="357">
        <v>107829</v>
      </c>
      <c r="G105" s="357">
        <v>24060</v>
      </c>
      <c r="H105" s="357">
        <v>131888.82</v>
      </c>
    </row>
    <row r="106" spans="1:8">
      <c r="A106" s="2" t="s">
        <v>142</v>
      </c>
      <c r="B106" s="74">
        <v>21791</v>
      </c>
      <c r="C106" s="357">
        <v>1331543</v>
      </c>
      <c r="D106" s="357"/>
      <c r="E106" s="142">
        <v>61.105181038043227</v>
      </c>
      <c r="F106" s="357">
        <v>96536</v>
      </c>
      <c r="G106" s="357">
        <v>25000</v>
      </c>
      <c r="H106" s="357">
        <v>121536.31</v>
      </c>
    </row>
    <row r="107" spans="1:8">
      <c r="A107" s="2" t="s">
        <v>143</v>
      </c>
      <c r="B107" s="74">
        <v>14884</v>
      </c>
      <c r="C107" s="357">
        <v>1017697</v>
      </c>
      <c r="D107" s="357"/>
      <c r="E107" s="142">
        <v>68.375235151840897</v>
      </c>
      <c r="F107" s="357">
        <v>76111</v>
      </c>
      <c r="G107" s="357">
        <v>30425</v>
      </c>
      <c r="H107" s="357">
        <v>106536.26</v>
      </c>
    </row>
    <row r="108" spans="1:8">
      <c r="A108" s="2" t="s">
        <v>144</v>
      </c>
      <c r="B108" s="74">
        <v>46129</v>
      </c>
      <c r="C108" s="357">
        <v>1692500</v>
      </c>
      <c r="D108" s="357"/>
      <c r="E108" s="142">
        <v>36.69058509831126</v>
      </c>
      <c r="F108" s="357">
        <v>131468</v>
      </c>
      <c r="G108" s="357">
        <v>59432</v>
      </c>
      <c r="H108" s="357">
        <v>190899.61</v>
      </c>
    </row>
    <row r="109" spans="1:8">
      <c r="A109" s="2" t="s">
        <v>145</v>
      </c>
      <c r="B109" s="74">
        <v>231723</v>
      </c>
      <c r="C109" s="357">
        <v>7769310</v>
      </c>
      <c r="D109" s="357"/>
      <c r="E109" s="142">
        <v>33.528436970002979</v>
      </c>
      <c r="F109" s="357">
        <v>700748</v>
      </c>
      <c r="G109" s="357">
        <v>17288</v>
      </c>
      <c r="H109" s="357">
        <v>718035.72</v>
      </c>
    </row>
    <row r="110" spans="1:8">
      <c r="A110" s="2" t="s">
        <v>147</v>
      </c>
      <c r="B110" s="74">
        <v>217748</v>
      </c>
      <c r="C110" s="357">
        <v>16095706</v>
      </c>
      <c r="D110" s="357"/>
      <c r="E110" s="142">
        <v>73.918961368187084</v>
      </c>
      <c r="F110" s="357">
        <v>620582</v>
      </c>
      <c r="G110" s="357">
        <v>58538</v>
      </c>
      <c r="H110" s="357">
        <v>679119.96</v>
      </c>
    </row>
    <row r="111" spans="1:8">
      <c r="A111" s="2" t="s">
        <v>148</v>
      </c>
      <c r="B111" s="74">
        <v>64459</v>
      </c>
      <c r="C111" s="357">
        <v>2814697</v>
      </c>
      <c r="D111" s="357"/>
      <c r="E111" s="142">
        <v>43.666470159326082</v>
      </c>
      <c r="F111" s="357">
        <v>228590</v>
      </c>
      <c r="G111" s="357">
        <v>19235</v>
      </c>
      <c r="H111" s="357">
        <v>247825.01</v>
      </c>
    </row>
    <row r="112" spans="1:8">
      <c r="A112" s="2" t="s">
        <v>149</v>
      </c>
      <c r="B112" s="74">
        <v>5993</v>
      </c>
      <c r="C112" s="357">
        <v>384813</v>
      </c>
      <c r="D112" s="357"/>
      <c r="E112" s="142">
        <v>64.210412147505423</v>
      </c>
      <c r="F112" s="357">
        <v>61008</v>
      </c>
      <c r="G112" s="357">
        <v>18827</v>
      </c>
      <c r="H112" s="357">
        <v>79834.63</v>
      </c>
    </row>
    <row r="113" spans="1:8">
      <c r="A113" s="2" t="s">
        <v>150</v>
      </c>
      <c r="B113" s="74">
        <v>6877</v>
      </c>
      <c r="C113" s="357">
        <v>533563</v>
      </c>
      <c r="D113" s="357"/>
      <c r="E113" s="142">
        <v>77.586592991129848</v>
      </c>
      <c r="F113" s="357">
        <v>66712</v>
      </c>
      <c r="G113" s="357">
        <v>20200</v>
      </c>
      <c r="H113" s="357">
        <v>86911.8</v>
      </c>
    </row>
    <row r="114" spans="1:8">
      <c r="A114" s="2" t="s">
        <v>151</v>
      </c>
      <c r="B114" s="74">
        <v>97718</v>
      </c>
      <c r="C114" s="357">
        <v>2780496</v>
      </c>
      <c r="D114" s="357"/>
      <c r="E114" s="142">
        <v>28.454286825354593</v>
      </c>
      <c r="F114" s="357">
        <v>278496</v>
      </c>
      <c r="G114" s="357">
        <v>61529</v>
      </c>
      <c r="H114" s="357">
        <v>340024.82</v>
      </c>
    </row>
    <row r="115" spans="1:8">
      <c r="A115" s="2" t="s">
        <v>152</v>
      </c>
      <c r="B115" s="74">
        <v>14292</v>
      </c>
      <c r="C115" s="357">
        <v>2210989</v>
      </c>
      <c r="D115" s="357"/>
      <c r="E115" s="142">
        <v>154.70116148894488</v>
      </c>
      <c r="F115" s="357">
        <v>83487</v>
      </c>
      <c r="G115" s="357">
        <v>20000</v>
      </c>
      <c r="H115" s="357">
        <v>103486.78</v>
      </c>
    </row>
    <row r="116" spans="1:8">
      <c r="A116" s="2" t="s">
        <v>153</v>
      </c>
      <c r="B116" s="74">
        <v>8539</v>
      </c>
      <c r="C116" s="357">
        <v>470293</v>
      </c>
      <c r="D116" s="357"/>
      <c r="E116" s="142">
        <v>55.075887106218524</v>
      </c>
      <c r="F116" s="357">
        <v>24336</v>
      </c>
      <c r="G116" s="357">
        <v>59432</v>
      </c>
      <c r="H116" s="357">
        <v>83768.11</v>
      </c>
    </row>
    <row r="117" spans="1:8">
      <c r="A117" s="2" t="s">
        <v>154</v>
      </c>
      <c r="B117" s="74">
        <v>5980</v>
      </c>
      <c r="C117" s="357">
        <v>256641</v>
      </c>
      <c r="D117" s="357"/>
      <c r="E117" s="142">
        <v>42.916555183946485</v>
      </c>
      <c r="F117" s="357">
        <v>60113</v>
      </c>
      <c r="G117" s="357">
        <v>18459</v>
      </c>
      <c r="H117" s="357">
        <v>78571.520000000004</v>
      </c>
    </row>
    <row r="118" spans="1:8">
      <c r="A118" s="2" t="s">
        <v>155</v>
      </c>
      <c r="B118" s="74">
        <v>68227</v>
      </c>
      <c r="C118" s="357">
        <v>2816048</v>
      </c>
      <c r="D118" s="357"/>
      <c r="E118" s="142">
        <v>41.274685974760722</v>
      </c>
      <c r="F118" s="357">
        <v>194446</v>
      </c>
      <c r="G118" s="357">
        <v>61529</v>
      </c>
      <c r="H118" s="357">
        <v>255975.47</v>
      </c>
    </row>
    <row r="119" spans="1:8">
      <c r="A119" s="2" t="s">
        <v>156</v>
      </c>
      <c r="B119" s="74">
        <v>2999</v>
      </c>
      <c r="C119" s="357">
        <v>185602</v>
      </c>
      <c r="D119" s="357"/>
      <c r="E119" s="142">
        <v>61.887962654218072</v>
      </c>
      <c r="F119" s="357">
        <v>50844</v>
      </c>
      <c r="G119" s="357">
        <v>18128</v>
      </c>
      <c r="H119" s="357">
        <v>68972.22</v>
      </c>
    </row>
    <row r="120" spans="1:8">
      <c r="A120" s="2" t="s">
        <v>157</v>
      </c>
      <c r="B120" s="74">
        <v>5513</v>
      </c>
      <c r="C120" s="357">
        <v>440430</v>
      </c>
      <c r="D120" s="357"/>
      <c r="E120" s="142">
        <v>79.889352439688011</v>
      </c>
      <c r="F120" s="357">
        <v>59024</v>
      </c>
      <c r="G120" s="357">
        <v>24000</v>
      </c>
      <c r="H120" s="357">
        <v>83024.399999999994</v>
      </c>
    </row>
    <row r="121" spans="1:8">
      <c r="A121" s="2" t="s">
        <v>158</v>
      </c>
      <c r="B121" s="74">
        <v>2577</v>
      </c>
      <c r="C121" s="357">
        <v>465277</v>
      </c>
      <c r="D121" s="357"/>
      <c r="E121" s="142">
        <v>180.54986418315872</v>
      </c>
      <c r="F121" s="357">
        <v>13036</v>
      </c>
      <c r="G121" s="357">
        <v>58425</v>
      </c>
      <c r="H121" s="357">
        <v>71461.31</v>
      </c>
    </row>
    <row r="122" spans="1:8">
      <c r="A122" s="2" t="s">
        <v>159</v>
      </c>
      <c r="B122" s="74">
        <v>9244</v>
      </c>
      <c r="C122" s="357">
        <v>671206</v>
      </c>
      <c r="D122" s="357"/>
      <c r="E122" s="142">
        <v>72.609909130246649</v>
      </c>
      <c r="F122" s="357">
        <v>73464</v>
      </c>
      <c r="G122" s="357">
        <v>20194</v>
      </c>
      <c r="H122" s="357">
        <v>93657.75</v>
      </c>
    </row>
    <row r="123" spans="1:8">
      <c r="A123" s="2" t="s">
        <v>160</v>
      </c>
      <c r="B123" s="74">
        <v>69218</v>
      </c>
      <c r="C123" s="357">
        <v>5751369</v>
      </c>
      <c r="D123" s="357"/>
      <c r="E123" s="142">
        <v>83.090655609812472</v>
      </c>
      <c r="F123" s="357">
        <v>197271</v>
      </c>
      <c r="G123" s="357">
        <v>57625</v>
      </c>
      <c r="H123" s="357">
        <v>254896.47</v>
      </c>
    </row>
    <row r="124" spans="1:8">
      <c r="A124" s="2" t="s">
        <v>161</v>
      </c>
      <c r="B124" s="74">
        <v>3604</v>
      </c>
      <c r="C124" s="357">
        <v>204500</v>
      </c>
      <c r="D124" s="357"/>
      <c r="E124" s="142">
        <v>56.742508324084348</v>
      </c>
      <c r="F124" s="357">
        <v>52072</v>
      </c>
      <c r="G124" s="357">
        <v>22316</v>
      </c>
      <c r="H124" s="357">
        <v>74388.259999999995</v>
      </c>
    </row>
    <row r="125" spans="1:8">
      <c r="A125" s="2" t="s">
        <v>162</v>
      </c>
      <c r="B125" s="74">
        <v>7555</v>
      </c>
      <c r="C125" s="357">
        <v>1049080</v>
      </c>
      <c r="D125" s="357"/>
      <c r="E125" s="142">
        <v>138.85903375248179</v>
      </c>
      <c r="F125" s="357">
        <v>60786</v>
      </c>
      <c r="G125" s="357">
        <v>23500</v>
      </c>
      <c r="H125" s="357">
        <v>84286.33</v>
      </c>
    </row>
    <row r="126" spans="1:8">
      <c r="A126" s="2" t="s">
        <v>163</v>
      </c>
      <c r="B126" s="74">
        <v>75409</v>
      </c>
      <c r="C126" s="357">
        <v>6175101</v>
      </c>
      <c r="D126" s="357"/>
      <c r="E126" s="142">
        <v>81.888116803034123</v>
      </c>
      <c r="F126" s="357">
        <v>214916</v>
      </c>
      <c r="G126" s="357">
        <v>57625</v>
      </c>
      <c r="H126" s="357">
        <v>272540.82</v>
      </c>
    </row>
    <row r="127" spans="1:8">
      <c r="A127" s="2" t="s">
        <v>164</v>
      </c>
      <c r="B127" s="74">
        <v>52779</v>
      </c>
      <c r="C127" s="357">
        <v>1984331.76</v>
      </c>
      <c r="D127" s="357"/>
      <c r="E127" s="142">
        <v>37.596994259080319</v>
      </c>
      <c r="F127" s="357">
        <v>168958</v>
      </c>
      <c r="G127" s="357">
        <v>40000</v>
      </c>
      <c r="H127" s="357">
        <v>208958.31</v>
      </c>
    </row>
    <row r="128" spans="1:8">
      <c r="A128" s="2" t="s">
        <v>192</v>
      </c>
      <c r="B128" s="74">
        <v>55811</v>
      </c>
      <c r="C128" s="357">
        <v>1580067</v>
      </c>
      <c r="D128" s="357"/>
      <c r="E128" s="142">
        <v>28.311031875436743</v>
      </c>
      <c r="F128" s="357">
        <v>159062</v>
      </c>
      <c r="G128" s="357">
        <v>58538</v>
      </c>
      <c r="H128" s="357">
        <v>217599.51</v>
      </c>
    </row>
    <row r="129" spans="1:8">
      <c r="A129" s="2" t="s">
        <v>166</v>
      </c>
      <c r="B129" s="74">
        <v>216290</v>
      </c>
      <c r="C129" s="357">
        <v>15763292</v>
      </c>
      <c r="D129" s="357"/>
      <c r="E129" s="142">
        <v>72.880355078829353</v>
      </c>
      <c r="F129" s="357">
        <v>616852</v>
      </c>
      <c r="G129" s="357">
        <v>60000</v>
      </c>
      <c r="H129" s="357">
        <v>676851.57</v>
      </c>
    </row>
    <row r="130" spans="1:8">
      <c r="A130" s="2" t="s">
        <v>167</v>
      </c>
      <c r="B130" s="74">
        <v>53487</v>
      </c>
      <c r="C130" s="357">
        <v>7484972</v>
      </c>
      <c r="D130" s="357"/>
      <c r="E130" s="142">
        <v>139.94002280928075</v>
      </c>
      <c r="F130" s="357">
        <v>152438</v>
      </c>
      <c r="G130" s="357">
        <v>57625</v>
      </c>
      <c r="H130" s="357">
        <v>210063.12</v>
      </c>
    </row>
    <row r="131" spans="1:8">
      <c r="A131" s="2" t="s">
        <v>193</v>
      </c>
      <c r="B131" s="74">
        <v>17377</v>
      </c>
      <c r="C131" s="357">
        <v>601160</v>
      </c>
      <c r="D131" s="357"/>
      <c r="E131" s="142">
        <v>34.595154514588252</v>
      </c>
      <c r="F131" s="357">
        <v>89862</v>
      </c>
      <c r="G131" s="357">
        <v>17288</v>
      </c>
      <c r="H131" s="357">
        <v>107149.62</v>
      </c>
    </row>
    <row r="132" spans="1:8">
      <c r="A132" s="2"/>
      <c r="B132" s="22"/>
      <c r="C132" s="14"/>
      <c r="D132" s="14"/>
      <c r="E132" s="58"/>
      <c r="F132" s="14"/>
      <c r="G132" s="14"/>
      <c r="H132" s="14"/>
    </row>
    <row r="133" spans="1:8">
      <c r="A133" s="7" t="s">
        <v>194</v>
      </c>
      <c r="B133" s="70">
        <v>8239498</v>
      </c>
      <c r="C133" s="359">
        <v>436081689.18000001</v>
      </c>
      <c r="D133" s="359"/>
      <c r="E133" s="59"/>
      <c r="F133" s="359">
        <v>26743085</v>
      </c>
      <c r="G133" s="359">
        <v>4827410</v>
      </c>
      <c r="H133" s="359">
        <v>31570489.480000004</v>
      </c>
    </row>
    <row r="134" spans="1:8">
      <c r="A134" s="2"/>
      <c r="B134" s="22"/>
      <c r="C134" s="14"/>
      <c r="D134" s="14"/>
      <c r="E134" s="58"/>
      <c r="F134" s="14"/>
      <c r="G134" s="14"/>
      <c r="H134" s="14"/>
    </row>
    <row r="135" spans="1:8">
      <c r="A135" s="2"/>
      <c r="B135" s="22"/>
      <c r="C135" s="14"/>
      <c r="D135" s="14"/>
      <c r="E135" s="58"/>
      <c r="F135" s="14"/>
      <c r="G135" s="14"/>
      <c r="H135" s="14"/>
    </row>
    <row r="136" spans="1:8">
      <c r="A136" s="7" t="s">
        <v>174</v>
      </c>
      <c r="B136" s="70">
        <v>63380.75384615385</v>
      </c>
      <c r="C136" s="359">
        <v>3354474.5321538462</v>
      </c>
      <c r="D136" s="359"/>
      <c r="E136" s="176">
        <v>52.925759455248361</v>
      </c>
      <c r="F136" s="359">
        <v>205716.03846153847</v>
      </c>
      <c r="G136" s="359">
        <v>37133.923076923078</v>
      </c>
      <c r="H136" s="359">
        <v>242849.91907692311</v>
      </c>
    </row>
    <row r="137" spans="1:8">
      <c r="A137" s="7" t="s">
        <v>175</v>
      </c>
      <c r="B137" s="70">
        <v>25417.5</v>
      </c>
      <c r="C137" s="359">
        <v>1526813.415</v>
      </c>
      <c r="D137" s="359"/>
      <c r="E137" s="176">
        <v>55.233775573279445</v>
      </c>
      <c r="F137" s="359">
        <v>104703.5</v>
      </c>
      <c r="G137" s="359">
        <v>25000</v>
      </c>
      <c r="H137" s="359">
        <v>135472.64000000001</v>
      </c>
    </row>
    <row r="138" spans="1:8">
      <c r="A138" s="7" t="s">
        <v>176</v>
      </c>
      <c r="B138" s="70">
        <v>410419</v>
      </c>
      <c r="C138" s="359">
        <v>17771858</v>
      </c>
      <c r="D138" s="359"/>
      <c r="E138" s="176">
        <v>907.33278305914496</v>
      </c>
      <c r="F138" s="359">
        <v>1169694</v>
      </c>
      <c r="G138" s="359">
        <v>68000</v>
      </c>
      <c r="H138" s="359">
        <v>1231222.67</v>
      </c>
    </row>
    <row r="139" spans="1:8">
      <c r="A139" s="7" t="s">
        <v>177</v>
      </c>
      <c r="B139" s="70">
        <v>1438</v>
      </c>
      <c r="C139" s="359">
        <v>114000</v>
      </c>
      <c r="D139" s="359"/>
      <c r="E139" s="176">
        <v>14.518904022229307</v>
      </c>
      <c r="F139" s="359">
        <v>13036</v>
      </c>
      <c r="G139" s="359">
        <v>17288</v>
      </c>
      <c r="H139" s="359">
        <v>68972.22</v>
      </c>
    </row>
    <row r="140" spans="1:8">
      <c r="C140" s="14"/>
      <c r="D140" s="14"/>
      <c r="E140" s="173"/>
      <c r="F140" s="358"/>
    </row>
    <row r="142" spans="1:8">
      <c r="A142" s="45" t="s">
        <v>172</v>
      </c>
      <c r="B142" s="22"/>
      <c r="C142" s="14"/>
      <c r="D142" s="14"/>
      <c r="E142" s="58"/>
      <c r="F142" s="14"/>
      <c r="G142" s="14"/>
      <c r="H142" s="14"/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AB63"/>
  <sheetViews>
    <sheetView zoomScaleNormal="100" workbookViewId="0"/>
  </sheetViews>
  <sheetFormatPr defaultColWidth="8.85546875" defaultRowHeight="12.75"/>
  <cols>
    <col min="1" max="1" width="10.140625" customWidth="1"/>
    <col min="2" max="2" width="16.85546875" customWidth="1"/>
    <col min="3" max="3" width="13" customWidth="1"/>
    <col min="4" max="4" width="9.140625" customWidth="1"/>
    <col min="5" max="5" width="15.7109375" customWidth="1"/>
    <col min="6" max="6" width="9.85546875" customWidth="1"/>
    <col min="7" max="8" width="12.5703125" customWidth="1"/>
    <col min="9" max="9" width="6.42578125" bestFit="1" customWidth="1"/>
    <col min="10" max="10" width="12.5703125" customWidth="1"/>
    <col min="11" max="11" width="9.28515625" bestFit="1" customWidth="1"/>
    <col min="12" max="12" width="10.5703125" bestFit="1" customWidth="1"/>
    <col min="13" max="13" width="12.42578125" bestFit="1" customWidth="1"/>
    <col min="14" max="14" width="8.5703125" bestFit="1" customWidth="1"/>
    <col min="15" max="15" width="8.140625" bestFit="1" customWidth="1"/>
  </cols>
  <sheetData>
    <row r="1" spans="1:28" ht="15">
      <c r="A1" s="9" t="s">
        <v>195</v>
      </c>
      <c r="B1" s="9"/>
      <c r="C1" s="9"/>
      <c r="D1" s="9"/>
      <c r="E1" s="9"/>
    </row>
    <row r="2" spans="1:28">
      <c r="A2" s="2"/>
      <c r="F2" s="2"/>
    </row>
    <row r="3" spans="1:28" ht="13.5" customHeight="1">
      <c r="A3" s="32" t="s">
        <v>1</v>
      </c>
      <c r="B3" s="32"/>
    </row>
    <row r="4" spans="1:28" ht="14.25" customHeight="1"/>
    <row r="5" spans="1:28">
      <c r="A5" s="3" t="s">
        <v>196</v>
      </c>
      <c r="B5" s="3"/>
      <c r="C5" s="3"/>
      <c r="D5" s="3"/>
      <c r="E5" s="3"/>
      <c r="F5" s="3"/>
      <c r="G5" s="3"/>
    </row>
    <row r="6" spans="1:28" ht="12.75" customHeight="1"/>
    <row r="8" spans="1:28" ht="39" customHeight="1">
      <c r="B8" s="111" t="s">
        <v>2</v>
      </c>
      <c r="C8" s="114" t="s">
        <v>21</v>
      </c>
      <c r="D8" s="114" t="s">
        <v>4</v>
      </c>
      <c r="E8" s="114" t="s">
        <v>180</v>
      </c>
      <c r="F8" s="114" t="s">
        <v>4</v>
      </c>
      <c r="G8" s="114" t="s">
        <v>197</v>
      </c>
    </row>
    <row r="9" spans="1:28">
      <c r="B9" s="139"/>
      <c r="C9" s="140" t="s">
        <v>8</v>
      </c>
      <c r="D9" s="140" t="s">
        <v>8</v>
      </c>
      <c r="E9" s="140" t="s">
        <v>8</v>
      </c>
      <c r="F9" s="140" t="s">
        <v>8</v>
      </c>
      <c r="G9" s="140" t="s">
        <v>8</v>
      </c>
    </row>
    <row r="10" spans="1:28">
      <c r="A10" s="6" t="s">
        <v>198</v>
      </c>
      <c r="M10" s="2"/>
      <c r="N10" s="2"/>
      <c r="O10" s="34"/>
      <c r="R10" s="2"/>
      <c r="S10" s="2"/>
      <c r="T10" s="34"/>
      <c r="V10" s="2"/>
      <c r="W10" s="2"/>
      <c r="X10" s="34"/>
      <c r="Z10" s="2"/>
      <c r="AA10" s="2"/>
      <c r="AB10" s="34"/>
    </row>
    <row r="11" spans="1:28">
      <c r="A11" s="2"/>
      <c r="M11" s="2"/>
      <c r="N11" s="2"/>
      <c r="O11" s="34"/>
      <c r="R11" s="2"/>
      <c r="S11" s="2"/>
      <c r="T11" s="34"/>
      <c r="V11" s="2"/>
      <c r="W11" s="2"/>
      <c r="X11" s="34"/>
      <c r="Z11" s="2"/>
      <c r="AA11" s="5"/>
      <c r="AB11" s="34"/>
    </row>
    <row r="12" spans="1:28">
      <c r="A12" s="7" t="s">
        <v>199</v>
      </c>
      <c r="B12" s="7"/>
      <c r="M12" s="2"/>
      <c r="N12" s="2"/>
      <c r="O12" s="34"/>
      <c r="R12" s="2"/>
      <c r="S12" s="2"/>
      <c r="T12" s="34"/>
      <c r="V12" s="2"/>
      <c r="W12" s="2"/>
      <c r="X12" s="34"/>
      <c r="Z12" s="2"/>
      <c r="AA12" s="2"/>
      <c r="AB12" s="34"/>
    </row>
    <row r="13" spans="1:28">
      <c r="A13" s="2" t="s">
        <v>146</v>
      </c>
      <c r="B13" s="14">
        <v>217748</v>
      </c>
      <c r="C13" s="357">
        <v>24478092</v>
      </c>
      <c r="D13" s="142">
        <v>112.41</v>
      </c>
      <c r="E13" s="357">
        <v>16095706</v>
      </c>
      <c r="F13" s="142">
        <v>73.92</v>
      </c>
      <c r="G13" s="357">
        <v>679120</v>
      </c>
      <c r="M13" s="2"/>
      <c r="N13" s="2"/>
      <c r="O13" s="34"/>
      <c r="R13" s="2"/>
      <c r="S13" s="2"/>
      <c r="T13" s="34"/>
      <c r="V13" s="2"/>
      <c r="W13" s="190"/>
      <c r="X13" s="34"/>
      <c r="Z13" s="2"/>
      <c r="AA13" s="2"/>
      <c r="AB13" s="34"/>
    </row>
    <row r="14" spans="1:28">
      <c r="A14" s="2"/>
      <c r="C14" s="358"/>
      <c r="D14" s="173"/>
      <c r="E14" s="358"/>
      <c r="F14" s="173"/>
      <c r="G14" s="358"/>
      <c r="M14" s="2"/>
      <c r="N14" s="2"/>
      <c r="O14" s="34"/>
      <c r="R14" s="2"/>
      <c r="S14" s="2"/>
      <c r="T14" s="34"/>
      <c r="V14" s="2"/>
      <c r="W14" s="2"/>
      <c r="X14" s="34"/>
      <c r="Z14" s="2"/>
      <c r="AA14" s="2"/>
      <c r="AB14" s="34"/>
    </row>
    <row r="15" spans="1:28">
      <c r="A15" s="7" t="s">
        <v>200</v>
      </c>
      <c r="B15" s="7"/>
      <c r="C15" s="359"/>
      <c r="D15" s="142"/>
      <c r="E15" s="357"/>
      <c r="F15" s="142"/>
      <c r="G15" s="357"/>
      <c r="M15" s="2"/>
      <c r="N15" s="2"/>
      <c r="O15" s="34"/>
      <c r="R15" s="2"/>
      <c r="S15" s="2"/>
      <c r="T15" s="34"/>
      <c r="V15" s="2"/>
      <c r="W15" s="2"/>
      <c r="X15" s="34"/>
      <c r="Z15" s="2"/>
      <c r="AA15" s="2"/>
      <c r="AB15" s="34"/>
    </row>
    <row r="16" spans="1:28">
      <c r="A16" s="7" t="s">
        <v>174</v>
      </c>
      <c r="B16" s="316">
        <v>147536</v>
      </c>
      <c r="C16" s="360">
        <v>8358552</v>
      </c>
      <c r="D16" s="361">
        <v>56.65</v>
      </c>
      <c r="E16" s="357">
        <v>4700363</v>
      </c>
      <c r="F16" s="142">
        <v>62.8</v>
      </c>
      <c r="G16" s="357">
        <v>482162</v>
      </c>
      <c r="M16" s="2"/>
      <c r="N16" s="2"/>
      <c r="O16" s="34"/>
      <c r="R16" s="2"/>
      <c r="S16" s="2"/>
      <c r="T16" s="34"/>
      <c r="V16" s="2"/>
      <c r="W16" s="2"/>
      <c r="X16" s="34"/>
      <c r="Z16" s="2"/>
      <c r="AA16" s="2"/>
      <c r="AB16" s="34"/>
    </row>
    <row r="17" spans="1:28">
      <c r="A17" s="7" t="s">
        <v>175</v>
      </c>
      <c r="B17" s="316">
        <v>130953</v>
      </c>
      <c r="C17" s="360">
        <v>7622260</v>
      </c>
      <c r="D17" s="361">
        <v>58.21</v>
      </c>
      <c r="E17" s="357">
        <v>2019016</v>
      </c>
      <c r="F17" s="142">
        <v>55.64</v>
      </c>
      <c r="G17" s="357">
        <v>430841</v>
      </c>
      <c r="M17" s="2"/>
      <c r="N17" s="2"/>
      <c r="O17" s="34"/>
      <c r="R17" s="2"/>
      <c r="S17" s="2"/>
      <c r="T17" s="34"/>
      <c r="V17" s="2"/>
      <c r="W17" s="2"/>
      <c r="X17" s="34"/>
      <c r="Z17" s="2"/>
      <c r="AA17" s="2"/>
      <c r="AB17" s="34"/>
    </row>
    <row r="18" spans="1:28">
      <c r="A18" s="7" t="s">
        <v>176</v>
      </c>
      <c r="B18" s="316">
        <v>410419</v>
      </c>
      <c r="C18" s="360">
        <v>17592745</v>
      </c>
      <c r="D18" s="361">
        <v>42.87</v>
      </c>
      <c r="E18" s="357">
        <v>16095706</v>
      </c>
      <c r="F18" s="142">
        <v>151.16999999999999</v>
      </c>
      <c r="G18" s="357">
        <v>1231223</v>
      </c>
      <c r="M18" s="2"/>
      <c r="N18" s="2"/>
      <c r="O18" s="34"/>
      <c r="R18" s="2"/>
      <c r="S18" s="2"/>
      <c r="T18" s="34"/>
      <c r="V18" s="2"/>
      <c r="W18" s="2"/>
      <c r="X18" s="34"/>
      <c r="Z18" s="2"/>
      <c r="AA18" s="2"/>
      <c r="AB18" s="34"/>
    </row>
    <row r="19" spans="1:28">
      <c r="A19" s="7" t="s">
        <v>177</v>
      </c>
      <c r="B19" s="316">
        <v>13416</v>
      </c>
      <c r="C19" s="360">
        <v>394478</v>
      </c>
      <c r="D19" s="361">
        <v>29.4</v>
      </c>
      <c r="E19" s="357">
        <v>378500</v>
      </c>
      <c r="F19" s="142">
        <v>21.81</v>
      </c>
      <c r="G19" s="357">
        <v>95861</v>
      </c>
      <c r="M19" s="2"/>
      <c r="N19" s="2"/>
      <c r="O19" s="34"/>
      <c r="R19" s="2"/>
      <c r="S19" s="2"/>
      <c r="T19" s="34"/>
      <c r="V19" s="2"/>
      <c r="W19" s="2"/>
      <c r="X19" s="34"/>
      <c r="Z19" s="2"/>
      <c r="AA19" s="2"/>
      <c r="AB19" s="34"/>
    </row>
    <row r="20" spans="1:28">
      <c r="A20" s="7"/>
      <c r="B20" s="2"/>
      <c r="C20" s="357"/>
      <c r="D20" s="142"/>
      <c r="E20" s="357"/>
      <c r="F20" s="142"/>
      <c r="G20" s="357"/>
      <c r="M20" s="2"/>
      <c r="N20" s="2"/>
      <c r="O20" s="34"/>
      <c r="R20" s="2"/>
      <c r="S20" s="2"/>
      <c r="T20" s="34"/>
      <c r="V20" s="2"/>
      <c r="W20" s="2"/>
      <c r="X20" s="34"/>
    </row>
    <row r="21" spans="1:28">
      <c r="A21" s="7" t="s">
        <v>201</v>
      </c>
      <c r="B21" s="7"/>
      <c r="C21" s="359"/>
      <c r="D21" s="142"/>
      <c r="E21" s="357"/>
      <c r="F21" s="142"/>
      <c r="G21" s="357"/>
      <c r="M21" s="2"/>
      <c r="N21" s="2"/>
      <c r="O21" s="34"/>
      <c r="R21" s="2"/>
      <c r="S21" s="2"/>
      <c r="T21" s="34"/>
      <c r="V21" s="2"/>
      <c r="W21" s="2"/>
      <c r="X21" s="34"/>
    </row>
    <row r="22" spans="1:28">
      <c r="A22" s="7" t="s">
        <v>174</v>
      </c>
      <c r="B22" s="316">
        <v>62755</v>
      </c>
      <c r="C22" s="360">
        <v>3396262</v>
      </c>
      <c r="D22" s="361">
        <v>54.12</v>
      </c>
      <c r="E22" s="357">
        <v>2879902</v>
      </c>
      <c r="F22" s="142">
        <v>53.99</v>
      </c>
      <c r="G22" s="357">
        <v>240911</v>
      </c>
      <c r="M22" s="2"/>
      <c r="N22" s="190"/>
      <c r="O22" s="34"/>
      <c r="R22" s="2"/>
      <c r="S22" s="190"/>
      <c r="T22" s="34"/>
      <c r="V22" s="2"/>
      <c r="W22" s="2"/>
      <c r="X22" s="34"/>
    </row>
    <row r="23" spans="1:28">
      <c r="A23" s="7" t="s">
        <v>175</v>
      </c>
      <c r="B23" s="316">
        <v>49770</v>
      </c>
      <c r="C23" s="360">
        <v>2343288</v>
      </c>
      <c r="D23" s="361">
        <v>47.08</v>
      </c>
      <c r="E23" s="357">
        <v>1946439</v>
      </c>
      <c r="F23" s="142">
        <v>47.29</v>
      </c>
      <c r="G23" s="357">
        <v>200828</v>
      </c>
      <c r="M23" s="2"/>
      <c r="N23" s="2"/>
      <c r="O23" s="34"/>
      <c r="R23" s="2"/>
      <c r="S23" s="2"/>
      <c r="T23" s="34"/>
      <c r="V23" s="2"/>
      <c r="W23" s="2"/>
      <c r="X23" s="34"/>
    </row>
    <row r="24" spans="1:28">
      <c r="A24" s="7" t="s">
        <v>176</v>
      </c>
      <c r="B24" s="316">
        <v>216428</v>
      </c>
      <c r="C24" s="360">
        <v>14945483</v>
      </c>
      <c r="D24" s="361">
        <v>69.06</v>
      </c>
      <c r="E24" s="357">
        <v>15763292</v>
      </c>
      <c r="F24" s="142">
        <v>109.46</v>
      </c>
      <c r="G24" s="357">
        <v>677245</v>
      </c>
      <c r="M24" s="2"/>
      <c r="N24" s="2"/>
      <c r="O24" s="34"/>
      <c r="R24" s="2"/>
      <c r="S24" s="2"/>
      <c r="T24" s="34"/>
      <c r="V24" s="2"/>
      <c r="W24" s="2"/>
      <c r="X24" s="34"/>
    </row>
    <row r="25" spans="1:28">
      <c r="A25" s="7" t="s">
        <v>177</v>
      </c>
      <c r="B25" s="316">
        <v>8454</v>
      </c>
      <c r="C25" s="360">
        <v>640101</v>
      </c>
      <c r="D25" s="361">
        <v>75.72</v>
      </c>
      <c r="E25" s="357">
        <v>154385</v>
      </c>
      <c r="F25" s="142">
        <v>22.8</v>
      </c>
      <c r="G25" s="357">
        <v>86848</v>
      </c>
      <c r="M25" s="2"/>
      <c r="N25" s="2"/>
      <c r="O25" s="34"/>
      <c r="R25" s="2"/>
      <c r="S25" s="2"/>
      <c r="T25" s="34"/>
      <c r="V25" s="2"/>
      <c r="W25" s="2"/>
      <c r="X25" s="34"/>
    </row>
    <row r="26" spans="1:28">
      <c r="A26" s="7"/>
      <c r="B26" s="2"/>
      <c r="C26" s="357"/>
      <c r="D26" s="142"/>
      <c r="E26" s="358"/>
      <c r="F26" s="142"/>
      <c r="G26" s="357"/>
      <c r="M26" s="2"/>
      <c r="N26" s="2"/>
      <c r="O26" s="34"/>
      <c r="R26" s="2"/>
      <c r="S26" s="2"/>
      <c r="T26" s="34"/>
      <c r="V26" s="2"/>
      <c r="W26" s="2"/>
      <c r="X26" s="34"/>
    </row>
    <row r="27" spans="1:28">
      <c r="A27" s="7" t="s">
        <v>202</v>
      </c>
      <c r="B27" s="7"/>
      <c r="C27" s="357"/>
      <c r="D27" s="142"/>
      <c r="E27" s="357"/>
      <c r="F27" s="142"/>
      <c r="G27" s="357"/>
      <c r="M27" s="2"/>
      <c r="N27" s="2"/>
      <c r="O27" s="34"/>
      <c r="R27" s="2"/>
      <c r="S27" s="2"/>
      <c r="T27" s="34"/>
      <c r="V27" s="2"/>
      <c r="W27" s="2"/>
      <c r="X27" s="34"/>
    </row>
    <row r="28" spans="1:28">
      <c r="A28" s="7" t="s">
        <v>174</v>
      </c>
      <c r="B28" s="316">
        <v>166931</v>
      </c>
      <c r="C28" s="360">
        <v>6788922</v>
      </c>
      <c r="D28" s="361">
        <v>40.67</v>
      </c>
      <c r="E28" s="357">
        <v>3408619</v>
      </c>
      <c r="F28" s="142">
        <v>66.099999999999994</v>
      </c>
      <c r="G28" s="357">
        <v>535995</v>
      </c>
      <c r="M28" s="2"/>
      <c r="N28" s="2"/>
      <c r="O28" s="34"/>
      <c r="R28" s="2"/>
      <c r="S28" s="2"/>
      <c r="T28" s="34"/>
      <c r="V28" s="2"/>
      <c r="W28" s="2"/>
      <c r="X28" s="34"/>
    </row>
    <row r="29" spans="1:28">
      <c r="A29" s="7" t="s">
        <v>175</v>
      </c>
      <c r="B29" s="316">
        <v>165972</v>
      </c>
      <c r="C29" s="360">
        <v>7409915</v>
      </c>
      <c r="D29" s="361">
        <v>44.65</v>
      </c>
      <c r="E29" s="357">
        <v>1266486</v>
      </c>
      <c r="F29" s="142">
        <v>53.48</v>
      </c>
      <c r="G29" s="357">
        <v>534648</v>
      </c>
      <c r="M29" s="2"/>
      <c r="N29" s="2"/>
      <c r="O29" s="34"/>
      <c r="R29" s="2"/>
      <c r="S29" s="2"/>
      <c r="T29" s="34"/>
      <c r="V29" s="2"/>
      <c r="W29" s="2"/>
      <c r="X29" s="34"/>
    </row>
    <row r="30" spans="1:28">
      <c r="A30" s="7" t="s">
        <v>176</v>
      </c>
      <c r="B30" s="316">
        <v>348930</v>
      </c>
      <c r="C30" s="360">
        <v>13917830</v>
      </c>
      <c r="D30" s="361">
        <v>39.89</v>
      </c>
      <c r="E30" s="357">
        <v>17494326</v>
      </c>
      <c r="F30" s="142">
        <v>161.06</v>
      </c>
      <c r="G30" s="357">
        <v>1054876</v>
      </c>
      <c r="M30" s="2"/>
      <c r="N30" s="2"/>
      <c r="O30" s="34"/>
      <c r="R30" s="2"/>
      <c r="S30" s="2"/>
      <c r="T30" s="34"/>
      <c r="V30" s="2"/>
      <c r="W30" s="2"/>
      <c r="X30" s="34"/>
    </row>
    <row r="31" spans="1:28">
      <c r="A31" s="7" t="s">
        <v>177</v>
      </c>
      <c r="B31" s="316">
        <v>55811</v>
      </c>
      <c r="C31" s="360">
        <v>1936829</v>
      </c>
      <c r="D31" s="361">
        <v>34.700000000000003</v>
      </c>
      <c r="E31" s="357">
        <v>317873</v>
      </c>
      <c r="F31" s="142">
        <v>26.83</v>
      </c>
      <c r="G31" s="357">
        <v>217600</v>
      </c>
      <c r="M31" s="2"/>
      <c r="N31" s="2"/>
      <c r="O31" s="34"/>
      <c r="R31" s="2"/>
      <c r="S31" s="2"/>
      <c r="T31" s="34"/>
      <c r="V31" s="2"/>
      <c r="W31" s="190"/>
      <c r="X31" s="34"/>
    </row>
    <row r="32" spans="1:28">
      <c r="A32" s="2"/>
      <c r="B32" s="2"/>
      <c r="C32" s="357"/>
      <c r="D32" s="142"/>
      <c r="E32" s="357"/>
      <c r="F32" s="142"/>
      <c r="G32" s="357"/>
      <c r="M32" s="2"/>
      <c r="N32" s="2"/>
      <c r="O32" s="34"/>
      <c r="R32" s="2"/>
      <c r="S32" s="2"/>
      <c r="T32" s="34"/>
      <c r="V32" s="2"/>
      <c r="W32" s="2"/>
      <c r="X32" s="34"/>
    </row>
    <row r="33" spans="1:24">
      <c r="A33" s="8" t="s">
        <v>203</v>
      </c>
      <c r="B33" s="2"/>
      <c r="C33" s="357"/>
      <c r="D33" s="142"/>
      <c r="E33" s="357"/>
      <c r="F33" s="142"/>
      <c r="G33" s="357"/>
      <c r="M33" s="2"/>
      <c r="N33" s="2"/>
      <c r="O33" s="34"/>
      <c r="V33" s="2"/>
      <c r="W33" s="2"/>
      <c r="X33" s="34"/>
    </row>
    <row r="34" spans="1:24">
      <c r="A34" s="2"/>
      <c r="B34" s="2"/>
      <c r="C34" s="357"/>
      <c r="D34" s="142"/>
      <c r="E34" s="357"/>
      <c r="F34" s="142"/>
      <c r="G34" s="357"/>
      <c r="M34" s="2"/>
      <c r="N34" s="2"/>
      <c r="O34" s="34"/>
      <c r="V34" s="2"/>
      <c r="W34" s="2"/>
      <c r="X34" s="34"/>
    </row>
    <row r="35" spans="1:24">
      <c r="A35" s="7" t="s">
        <v>204</v>
      </c>
      <c r="B35" s="7"/>
      <c r="C35" s="359"/>
      <c r="D35" s="142"/>
      <c r="E35" s="357"/>
      <c r="F35" s="142"/>
      <c r="G35" s="357"/>
      <c r="M35" s="2"/>
      <c r="N35" s="2"/>
      <c r="O35" s="34"/>
      <c r="V35" s="2"/>
      <c r="W35" s="2"/>
      <c r="X35" s="34"/>
    </row>
    <row r="36" spans="1:24">
      <c r="A36" s="7" t="s">
        <v>174</v>
      </c>
      <c r="B36" s="316">
        <v>8666</v>
      </c>
      <c r="C36" s="360">
        <v>710361</v>
      </c>
      <c r="D36" s="361">
        <v>81.97</v>
      </c>
      <c r="E36" s="357">
        <v>3207066</v>
      </c>
      <c r="F36" s="142">
        <v>84.22</v>
      </c>
      <c r="G36" s="357">
        <v>88551</v>
      </c>
      <c r="M36" s="2"/>
      <c r="N36" s="2"/>
      <c r="O36" s="34"/>
      <c r="V36" s="2"/>
      <c r="W36" s="2"/>
      <c r="X36" s="34"/>
    </row>
    <row r="37" spans="1:24">
      <c r="A37" s="7" t="s">
        <v>175</v>
      </c>
      <c r="B37" s="316">
        <v>7622</v>
      </c>
      <c r="C37" s="360">
        <v>532948</v>
      </c>
      <c r="D37" s="361">
        <v>69.930000000000007</v>
      </c>
      <c r="E37" s="357">
        <v>1017697</v>
      </c>
      <c r="F37" s="142">
        <v>61.89</v>
      </c>
      <c r="G37" s="357">
        <v>85599</v>
      </c>
      <c r="M37" s="2"/>
      <c r="N37" s="2"/>
      <c r="O37" s="34"/>
      <c r="R37" s="2"/>
      <c r="S37" s="2"/>
      <c r="T37" s="34"/>
      <c r="V37" s="2"/>
      <c r="W37" s="2"/>
      <c r="X37" s="34"/>
    </row>
    <row r="38" spans="1:24">
      <c r="A38" s="7" t="s">
        <v>176</v>
      </c>
      <c r="B38" s="316">
        <v>20571</v>
      </c>
      <c r="C38" s="360">
        <v>4441261</v>
      </c>
      <c r="D38" s="361">
        <v>215.9</v>
      </c>
      <c r="E38" s="357">
        <v>17771858</v>
      </c>
      <c r="F38" s="142">
        <v>907.33</v>
      </c>
      <c r="G38" s="357">
        <v>125940</v>
      </c>
      <c r="M38" s="2"/>
      <c r="N38" s="2"/>
      <c r="O38" s="34"/>
      <c r="R38" s="2"/>
      <c r="S38" s="2"/>
      <c r="T38" s="34"/>
      <c r="V38" s="2"/>
      <c r="W38" s="2"/>
      <c r="X38" s="34"/>
    </row>
    <row r="39" spans="1:24">
      <c r="A39" s="7" t="s">
        <v>177</v>
      </c>
      <c r="B39" s="316">
        <v>1438</v>
      </c>
      <c r="C39" s="360">
        <v>105509</v>
      </c>
      <c r="D39" s="361">
        <v>73.37</v>
      </c>
      <c r="E39" s="357">
        <v>114000</v>
      </c>
      <c r="F39" s="142">
        <v>30.43</v>
      </c>
      <c r="G39" s="357">
        <v>68972</v>
      </c>
      <c r="M39" s="2"/>
      <c r="N39" s="2"/>
      <c r="O39" s="34"/>
      <c r="V39" s="2"/>
      <c r="W39" s="2"/>
      <c r="X39" s="34"/>
    </row>
    <row r="40" spans="1:24">
      <c r="A40" s="2"/>
      <c r="B40" s="2"/>
      <c r="C40" s="357"/>
      <c r="D40" s="142"/>
      <c r="E40" s="357"/>
      <c r="F40" s="142"/>
      <c r="G40" s="357"/>
      <c r="M40" s="2"/>
      <c r="N40" s="2"/>
      <c r="O40" s="34"/>
      <c r="V40" s="2"/>
      <c r="W40" s="2"/>
      <c r="X40" s="34"/>
    </row>
    <row r="41" spans="1:24">
      <c r="A41" s="7" t="s">
        <v>205</v>
      </c>
      <c r="B41" s="7"/>
      <c r="C41" s="357"/>
      <c r="D41" s="142"/>
      <c r="E41" s="357"/>
      <c r="F41" s="142"/>
      <c r="G41" s="357"/>
      <c r="M41" s="2"/>
      <c r="N41" s="2"/>
      <c r="O41" s="34"/>
      <c r="V41" s="2"/>
      <c r="W41" s="2"/>
      <c r="X41" s="34"/>
    </row>
    <row r="42" spans="1:24" ht="12.75" customHeight="1">
      <c r="A42" s="2" t="s">
        <v>62</v>
      </c>
      <c r="B42" s="14">
        <v>4052</v>
      </c>
      <c r="C42" s="357">
        <v>517851</v>
      </c>
      <c r="D42" s="142">
        <v>127.8</v>
      </c>
      <c r="E42" s="357">
        <v>443551</v>
      </c>
      <c r="F42" s="142">
        <v>109.46</v>
      </c>
      <c r="G42" s="357">
        <v>74303</v>
      </c>
      <c r="M42" s="2"/>
      <c r="N42" s="2"/>
      <c r="O42" s="34"/>
      <c r="V42" s="2"/>
      <c r="W42" s="2"/>
      <c r="X42" s="34"/>
    </row>
    <row r="43" spans="1:24" ht="12.75" customHeight="1">
      <c r="A43" s="2"/>
      <c r="M43" s="2"/>
      <c r="N43" s="2"/>
      <c r="O43" s="34"/>
      <c r="V43" s="2"/>
      <c r="W43" s="2"/>
      <c r="X43" s="34"/>
    </row>
    <row r="44" spans="1:24">
      <c r="A44" s="152"/>
      <c r="B44" s="2"/>
      <c r="C44" s="2"/>
      <c r="D44" s="2"/>
      <c r="E44" s="2"/>
      <c r="F44" s="2"/>
      <c r="G44" s="2"/>
      <c r="M44" s="2"/>
      <c r="N44" s="2"/>
      <c r="O44" s="34"/>
      <c r="V44" s="2"/>
      <c r="W44" s="2"/>
      <c r="X44" s="34"/>
    </row>
    <row r="45" spans="1:24">
      <c r="A45" s="45" t="s">
        <v>206</v>
      </c>
      <c r="B45" s="45"/>
      <c r="C45" s="45"/>
      <c r="D45" s="45"/>
      <c r="E45" s="45"/>
      <c r="F45" s="356"/>
      <c r="M45" s="2"/>
      <c r="N45" s="2"/>
      <c r="O45" s="34"/>
      <c r="V45" s="2"/>
      <c r="W45" s="2"/>
      <c r="X45" s="34"/>
    </row>
    <row r="46" spans="1:24">
      <c r="A46" s="2"/>
      <c r="B46" s="2"/>
      <c r="C46" s="2"/>
      <c r="D46" s="2"/>
      <c r="E46" s="2"/>
      <c r="F46" s="2"/>
      <c r="G46" s="2"/>
      <c r="M46" s="2"/>
      <c r="N46" s="2"/>
      <c r="O46" s="34"/>
      <c r="V46" s="2"/>
      <c r="W46" s="2"/>
      <c r="X46" s="34"/>
    </row>
    <row r="47" spans="1:24">
      <c r="M47" s="2"/>
      <c r="N47" s="2"/>
      <c r="O47" s="34"/>
      <c r="V47" s="2"/>
      <c r="W47" s="2"/>
      <c r="X47" s="34"/>
    </row>
    <row r="48" spans="1:24">
      <c r="M48" s="2"/>
      <c r="N48" s="2"/>
      <c r="O48" s="34"/>
    </row>
    <row r="49" spans="13:15">
      <c r="M49" s="2"/>
      <c r="N49" s="2"/>
      <c r="O49" s="34"/>
    </row>
    <row r="50" spans="13:15">
      <c r="M50" s="2"/>
      <c r="N50" s="2"/>
      <c r="O50" s="34"/>
    </row>
    <row r="51" spans="13:15">
      <c r="M51" s="2"/>
      <c r="N51" s="2"/>
      <c r="O51" s="34"/>
    </row>
    <row r="52" spans="13:15">
      <c r="M52" s="2"/>
      <c r="N52" s="2"/>
      <c r="O52" s="34"/>
    </row>
    <row r="53" spans="13:15">
      <c r="M53" s="2"/>
      <c r="N53" s="2"/>
      <c r="O53" s="34"/>
    </row>
    <row r="54" spans="13:15">
      <c r="M54" s="2"/>
      <c r="N54" s="2"/>
      <c r="O54" s="34"/>
    </row>
    <row r="55" spans="13:15">
      <c r="M55" s="2"/>
      <c r="N55" s="2"/>
      <c r="O55" s="34"/>
    </row>
    <row r="56" spans="13:15">
      <c r="M56" s="2"/>
      <c r="N56" s="2"/>
      <c r="O56" s="34"/>
    </row>
    <row r="57" spans="13:15">
      <c r="M57" s="2"/>
      <c r="N57" s="2"/>
      <c r="O57" s="34"/>
    </row>
    <row r="58" spans="13:15">
      <c r="M58" s="2"/>
      <c r="N58" s="2"/>
      <c r="O58" s="34"/>
    </row>
    <row r="59" spans="13:15">
      <c r="M59" s="2"/>
      <c r="N59" s="2"/>
      <c r="O59" s="34"/>
    </row>
    <row r="60" spans="13:15">
      <c r="M60" s="2"/>
      <c r="N60" s="2"/>
      <c r="O60" s="34"/>
    </row>
    <row r="61" spans="13:15">
      <c r="M61" s="2"/>
      <c r="N61" s="2"/>
      <c r="O61" s="34"/>
    </row>
    <row r="62" spans="13:15">
      <c r="M62" s="2"/>
      <c r="N62" s="2"/>
      <c r="O62" s="34"/>
    </row>
    <row r="63" spans="13:15">
      <c r="M63" s="2"/>
      <c r="N63" s="2"/>
      <c r="O63" s="34"/>
    </row>
  </sheetData>
  <sortState xmlns:xlrd2="http://schemas.microsoft.com/office/spreadsheetml/2017/richdata2" ref="M10:O63">
    <sortCondition ref="N10:N6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C101"/>
  <sheetViews>
    <sheetView zoomScaleNormal="100" workbookViewId="0">
      <pane ySplit="4" topLeftCell="A5" activePane="bottomLeft" state="frozen"/>
      <selection sqref="A1:C97"/>
      <selection pane="bottomLeft"/>
    </sheetView>
  </sheetViews>
  <sheetFormatPr defaultColWidth="8.85546875" defaultRowHeight="14.25" customHeight="1"/>
  <cols>
    <col min="1" max="1" width="17" style="134" customWidth="1"/>
    <col min="2" max="2" width="12" style="132" customWidth="1"/>
    <col min="3" max="3" width="16.42578125" style="65" customWidth="1"/>
    <col min="4" max="4" width="7.5703125" style="133" customWidth="1"/>
    <col min="5" max="5" width="17.5703125" customWidth="1"/>
    <col min="6" max="6" width="8" customWidth="1"/>
    <col min="7" max="7" width="12.7109375" customWidth="1"/>
    <col min="8" max="14" width="13.7109375" style="133" customWidth="1"/>
    <col min="15" max="15" width="15.28515625" style="133" bestFit="1" customWidth="1"/>
    <col min="16" max="17" width="13.7109375" style="133" customWidth="1"/>
    <col min="18" max="18" width="14.42578125" style="133" customWidth="1"/>
    <col min="19" max="19" width="19.7109375" style="133" customWidth="1"/>
    <col min="20" max="20" width="18.7109375" style="134" bestFit="1" customWidth="1"/>
    <col min="21" max="21" width="15.28515625" style="2" bestFit="1" customWidth="1"/>
    <col min="22" max="22" width="12.28515625" style="11" bestFit="1" customWidth="1"/>
    <col min="23" max="23" width="12.28515625" style="11" customWidth="1"/>
    <col min="24" max="24" width="11.42578125" style="136" customWidth="1"/>
    <col min="25" max="25" width="12.140625" style="136" bestFit="1" customWidth="1"/>
    <col min="26" max="26" width="10.85546875" style="11" bestFit="1" customWidth="1"/>
    <col min="27" max="27" width="11.42578125" style="136" bestFit="1" customWidth="1"/>
    <col min="28" max="28" width="9" style="136" bestFit="1" customWidth="1"/>
    <col min="29" max="29" width="10.7109375" style="136" bestFit="1" customWidth="1"/>
    <col min="30" max="16384" width="8.85546875" style="134"/>
  </cols>
  <sheetData>
    <row r="1" spans="1:11" ht="16.5" customHeight="1">
      <c r="A1" s="9" t="s">
        <v>207</v>
      </c>
      <c r="B1" s="197"/>
      <c r="D1" s="198"/>
      <c r="H1" s="198"/>
      <c r="I1" s="198"/>
      <c r="J1" s="198"/>
      <c r="K1" s="198"/>
    </row>
    <row r="2" spans="1:11" ht="11.45" customHeight="1">
      <c r="A2" s="139"/>
      <c r="B2" s="197"/>
      <c r="D2" s="198"/>
      <c r="H2" s="198"/>
      <c r="I2" s="198"/>
      <c r="J2" s="198"/>
      <c r="K2" s="198"/>
    </row>
    <row r="3" spans="1:11" s="135" customFormat="1" ht="23.1" customHeight="1">
      <c r="A3" s="111"/>
      <c r="B3" s="158" t="s">
        <v>2</v>
      </c>
      <c r="C3" s="164" t="s">
        <v>21</v>
      </c>
      <c r="D3" s="159" t="s">
        <v>4</v>
      </c>
      <c r="E3" s="158" t="s">
        <v>208</v>
      </c>
      <c r="F3" s="159" t="s">
        <v>4</v>
      </c>
      <c r="G3" s="159" t="s">
        <v>209</v>
      </c>
      <c r="H3" s="1"/>
      <c r="I3" s="1"/>
      <c r="J3" s="1"/>
      <c r="K3" s="1"/>
    </row>
    <row r="4" spans="1:11" s="135" customFormat="1" ht="12" customHeight="1">
      <c r="A4" s="111"/>
      <c r="B4" s="158"/>
      <c r="C4" s="234" t="s">
        <v>210</v>
      </c>
      <c r="D4" s="163" t="s">
        <v>8</v>
      </c>
      <c r="E4" s="120" t="s">
        <v>211</v>
      </c>
      <c r="F4" s="163" t="s">
        <v>8</v>
      </c>
      <c r="G4" s="163" t="s">
        <v>8</v>
      </c>
      <c r="H4" s="1"/>
      <c r="I4" s="1"/>
      <c r="J4" s="1"/>
      <c r="K4" s="1"/>
    </row>
    <row r="5" spans="1:11" ht="12" customHeight="1">
      <c r="A5" s="2" t="s">
        <v>24</v>
      </c>
      <c r="B5" s="14">
        <v>56598</v>
      </c>
      <c r="C5" s="142">
        <v>3848586</v>
      </c>
      <c r="D5" s="142">
        <v>67.998621859429662</v>
      </c>
      <c r="E5" s="362">
        <v>3398661</v>
      </c>
      <c r="F5" s="188">
        <v>60.049136011873209</v>
      </c>
      <c r="G5" s="362">
        <v>224058.88</v>
      </c>
      <c r="H5" s="198"/>
      <c r="I5" s="198"/>
      <c r="J5" s="198"/>
      <c r="K5" s="198"/>
    </row>
    <row r="6" spans="1:11" ht="14.25" customHeight="1">
      <c r="A6" s="2" t="s">
        <v>184</v>
      </c>
      <c r="B6" s="14">
        <v>29317</v>
      </c>
      <c r="C6" s="142">
        <v>1771158.58</v>
      </c>
      <c r="D6" s="142">
        <v>60.414045775488624</v>
      </c>
      <c r="E6" s="362">
        <v>1798230</v>
      </c>
      <c r="F6" s="188">
        <v>61.337449261520618</v>
      </c>
      <c r="G6" s="362">
        <v>145081.97</v>
      </c>
      <c r="H6" s="198"/>
      <c r="I6" s="198"/>
      <c r="J6" s="198"/>
      <c r="K6" s="198"/>
    </row>
    <row r="7" spans="1:11" ht="14.25" customHeight="1">
      <c r="A7" s="2" t="s">
        <v>29</v>
      </c>
      <c r="B7" s="14">
        <v>2198</v>
      </c>
      <c r="C7" s="142">
        <v>181389.2</v>
      </c>
      <c r="D7" s="142">
        <v>82.524658780709743</v>
      </c>
      <c r="E7" s="362">
        <v>154385</v>
      </c>
      <c r="F7" s="188">
        <v>70.238853503184714</v>
      </c>
      <c r="G7" s="362">
        <v>70381.16</v>
      </c>
      <c r="H7" s="198"/>
      <c r="I7" s="198"/>
      <c r="J7" s="198"/>
      <c r="K7" s="198"/>
    </row>
    <row r="8" spans="1:11" ht="14.25" customHeight="1">
      <c r="A8" s="2" t="s">
        <v>212</v>
      </c>
      <c r="B8" s="14">
        <v>44074</v>
      </c>
      <c r="C8" s="142">
        <v>2300846.4500000002</v>
      </c>
      <c r="D8" s="142">
        <v>52.204166855742621</v>
      </c>
      <c r="E8" s="362">
        <v>1908547</v>
      </c>
      <c r="F8" s="188">
        <v>43.303240005445389</v>
      </c>
      <c r="G8" s="362">
        <v>186035.97</v>
      </c>
      <c r="H8" s="198"/>
      <c r="I8" s="198"/>
      <c r="J8" s="198"/>
      <c r="K8" s="198"/>
    </row>
    <row r="9" spans="1:11" ht="14.25" customHeight="1">
      <c r="A9" s="2" t="s">
        <v>32</v>
      </c>
      <c r="B9" s="14">
        <v>177629</v>
      </c>
      <c r="C9" s="142">
        <v>6334230.79</v>
      </c>
      <c r="D9" s="142">
        <v>35.659891065085091</v>
      </c>
      <c r="E9" s="362">
        <v>6947428</v>
      </c>
      <c r="F9" s="188">
        <v>39.112014367023406</v>
      </c>
      <c r="G9" s="362">
        <v>566667.72</v>
      </c>
      <c r="H9" s="198"/>
      <c r="I9" s="198"/>
      <c r="J9" s="198"/>
      <c r="K9" s="198"/>
    </row>
    <row r="10" spans="1:11" ht="14.25" customHeight="1">
      <c r="A10" s="2" t="s">
        <v>33</v>
      </c>
      <c r="B10" s="14">
        <v>35972</v>
      </c>
      <c r="C10" s="142">
        <v>2139110.14</v>
      </c>
      <c r="D10" s="142">
        <v>59.465977426887584</v>
      </c>
      <c r="E10" s="362">
        <v>1584471</v>
      </c>
      <c r="F10" s="188">
        <v>44.047342377404647</v>
      </c>
      <c r="G10" s="362">
        <v>164048.72</v>
      </c>
      <c r="H10" s="198"/>
      <c r="I10" s="198"/>
      <c r="J10" s="198"/>
      <c r="K10" s="198"/>
    </row>
    <row r="11" spans="1:11" ht="14.25" customHeight="1">
      <c r="A11" s="2" t="s">
        <v>37</v>
      </c>
      <c r="B11" s="14">
        <v>8657</v>
      </c>
      <c r="C11" s="142">
        <v>696753.12</v>
      </c>
      <c r="D11" s="142">
        <v>80.48436178814832</v>
      </c>
      <c r="E11" s="362">
        <v>729000</v>
      </c>
      <c r="F11" s="188">
        <v>84.209310384659815</v>
      </c>
      <c r="G11" s="362">
        <v>87427.03</v>
      </c>
      <c r="H11" s="198"/>
      <c r="I11" s="198"/>
      <c r="J11" s="198"/>
      <c r="K11" s="198"/>
    </row>
    <row r="12" spans="1:11" ht="14.25" customHeight="1">
      <c r="A12" s="2" t="s">
        <v>213</v>
      </c>
      <c r="B12" s="14">
        <v>19801</v>
      </c>
      <c r="C12" s="142">
        <v>1161419.6299999999</v>
      </c>
      <c r="D12" s="142">
        <v>58.654594717438506</v>
      </c>
      <c r="E12" s="362">
        <v>1160105</v>
      </c>
      <c r="F12" s="188">
        <v>58.588202616029491</v>
      </c>
      <c r="G12" s="362">
        <v>257375.72</v>
      </c>
      <c r="H12" s="198"/>
      <c r="I12" s="198"/>
      <c r="J12" s="198"/>
      <c r="K12" s="198"/>
    </row>
    <row r="13" spans="1:11" ht="14.25" customHeight="1">
      <c r="A13" s="2" t="s">
        <v>214</v>
      </c>
      <c r="B13" s="14">
        <v>410419</v>
      </c>
      <c r="C13" s="142">
        <v>12234229</v>
      </c>
      <c r="D13" s="142">
        <v>29.809119460843675</v>
      </c>
      <c r="E13" s="362">
        <v>12765810</v>
      </c>
      <c r="F13" s="188">
        <v>31.104334838299398</v>
      </c>
      <c r="G13" s="362">
        <v>1231222.67</v>
      </c>
      <c r="H13" s="198"/>
      <c r="I13" s="198"/>
      <c r="J13" s="198"/>
      <c r="K13" s="198"/>
    </row>
    <row r="14" spans="1:11" ht="14.25" customHeight="1">
      <c r="A14" s="2" t="s">
        <v>215</v>
      </c>
      <c r="B14" s="14">
        <v>77905</v>
      </c>
      <c r="C14" s="142">
        <v>3696994.77</v>
      </c>
      <c r="D14" s="142">
        <v>47.455166805724922</v>
      </c>
      <c r="E14" s="362">
        <v>3453388</v>
      </c>
      <c r="F14" s="188">
        <v>44.328194595982289</v>
      </c>
      <c r="G14" s="362">
        <v>280567.40999999997</v>
      </c>
      <c r="H14" s="198"/>
      <c r="I14" s="198"/>
      <c r="J14" s="198"/>
      <c r="K14" s="198"/>
    </row>
    <row r="15" spans="1:11" ht="14.25" customHeight="1">
      <c r="A15" s="2" t="s">
        <v>44</v>
      </c>
      <c r="B15" s="14">
        <v>2350</v>
      </c>
      <c r="C15" s="142">
        <v>405216.59</v>
      </c>
      <c r="D15" s="142">
        <v>172.43259148936173</v>
      </c>
      <c r="E15" s="362">
        <v>378500</v>
      </c>
      <c r="F15" s="188">
        <v>161.06382978723406</v>
      </c>
      <c r="G15" s="362">
        <v>72328.02</v>
      </c>
      <c r="H15" s="198"/>
      <c r="I15" s="198"/>
      <c r="J15" s="198"/>
      <c r="K15" s="198"/>
    </row>
    <row r="16" spans="1:11" ht="14.25" customHeight="1">
      <c r="A16" s="2" t="s">
        <v>216</v>
      </c>
      <c r="B16" s="14">
        <v>17567</v>
      </c>
      <c r="C16" s="142">
        <v>761528.20000000007</v>
      </c>
      <c r="D16" s="142">
        <v>43.349928843854961</v>
      </c>
      <c r="E16" s="362">
        <v>15939115</v>
      </c>
      <c r="F16" s="188">
        <v>907.33278305914496</v>
      </c>
      <c r="G16" s="362">
        <v>117378.3</v>
      </c>
      <c r="H16" s="198"/>
      <c r="I16" s="198"/>
      <c r="J16" s="198"/>
      <c r="K16" s="198"/>
    </row>
    <row r="17" spans="1:10" ht="14.25" customHeight="1">
      <c r="A17" s="2" t="s">
        <v>49</v>
      </c>
      <c r="B17" s="14">
        <v>40747</v>
      </c>
      <c r="C17" s="142">
        <v>3545763.35</v>
      </c>
      <c r="D17" s="142">
        <v>87.019003853044396</v>
      </c>
      <c r="E17" s="362">
        <v>4010429</v>
      </c>
      <c r="F17" s="188">
        <v>98.422681424399343</v>
      </c>
      <c r="G17" s="362">
        <v>178883.53</v>
      </c>
      <c r="H17" s="198"/>
      <c r="I17" s="198"/>
      <c r="J17" s="198"/>
    </row>
    <row r="18" spans="1:10" ht="14.25" customHeight="1">
      <c r="A18" s="2" t="s">
        <v>53</v>
      </c>
      <c r="B18" s="14">
        <v>127637</v>
      </c>
      <c r="C18" s="142">
        <v>4597521</v>
      </c>
      <c r="D18" s="142">
        <v>36.020284086902699</v>
      </c>
      <c r="E18" s="362">
        <v>5389440</v>
      </c>
      <c r="F18" s="188">
        <v>42.224746742715674</v>
      </c>
      <c r="G18" s="362">
        <v>422303.61</v>
      </c>
      <c r="H18" s="198"/>
      <c r="I18" s="198"/>
      <c r="J18" s="198"/>
    </row>
    <row r="19" spans="1:10" ht="14.25" customHeight="1">
      <c r="A19" s="2" t="s">
        <v>217</v>
      </c>
      <c r="B19" s="14">
        <v>180231</v>
      </c>
      <c r="C19" s="142">
        <v>7184180.1299999999</v>
      </c>
      <c r="D19" s="142">
        <v>39.860956938595471</v>
      </c>
      <c r="E19" s="362">
        <v>10567700</v>
      </c>
      <c r="F19" s="188">
        <v>58.634197224672782</v>
      </c>
      <c r="G19" s="362">
        <v>579288.87</v>
      </c>
      <c r="H19" s="198"/>
      <c r="I19" s="198"/>
      <c r="J19" s="198"/>
    </row>
    <row r="20" spans="1:10" ht="14.25" customHeight="1">
      <c r="A20" s="2" t="s">
        <v>56</v>
      </c>
      <c r="B20" s="14">
        <v>89139</v>
      </c>
      <c r="C20" s="142">
        <v>6427345.5800000001</v>
      </c>
      <c r="D20" s="142">
        <v>72.104753026172602</v>
      </c>
      <c r="E20" s="362">
        <v>5972689.4900000002</v>
      </c>
      <c r="F20" s="188">
        <v>67.004223628265976</v>
      </c>
      <c r="G20" s="362">
        <v>311671.32</v>
      </c>
      <c r="H20" s="198"/>
      <c r="I20" s="198"/>
      <c r="J20" s="198"/>
    </row>
    <row r="21" spans="1:10" ht="14.25" customHeight="1">
      <c r="A21" s="2" t="s">
        <v>218</v>
      </c>
      <c r="B21" s="14">
        <v>371726</v>
      </c>
      <c r="C21" s="142">
        <v>17592745</v>
      </c>
      <c r="D21" s="142">
        <v>47.327184539149805</v>
      </c>
      <c r="E21" s="362">
        <v>17494326</v>
      </c>
      <c r="F21" s="188">
        <v>47.062422321817685</v>
      </c>
      <c r="G21" s="362">
        <v>1126731.45</v>
      </c>
      <c r="H21" s="198"/>
      <c r="I21" s="198"/>
      <c r="J21" s="198"/>
    </row>
    <row r="22" spans="1:10" ht="14.25" customHeight="1">
      <c r="A22" s="2" t="s">
        <v>59</v>
      </c>
      <c r="B22" s="14">
        <v>348930</v>
      </c>
      <c r="C22" s="142">
        <v>13917829.869999999</v>
      </c>
      <c r="D22" s="142">
        <v>39.887168973719653</v>
      </c>
      <c r="E22" s="362">
        <v>11352995</v>
      </c>
      <c r="F22" s="188">
        <v>32.536597598372168</v>
      </c>
      <c r="G22" s="362">
        <v>1054875.57</v>
      </c>
      <c r="H22" s="198"/>
      <c r="I22" s="198"/>
      <c r="J22" s="198"/>
    </row>
    <row r="23" spans="1:10" ht="14.25" customHeight="1">
      <c r="A23" s="2" t="s">
        <v>219</v>
      </c>
      <c r="B23" s="14">
        <v>98700</v>
      </c>
      <c r="C23" s="142">
        <v>5209381.7600000007</v>
      </c>
      <c r="D23" s="142">
        <v>52.77995704154003</v>
      </c>
      <c r="E23" s="362">
        <v>4835867</v>
      </c>
      <c r="F23" s="188">
        <v>48.995612968591693</v>
      </c>
      <c r="G23" s="362">
        <v>662911.52</v>
      </c>
      <c r="H23" s="198"/>
      <c r="I23" s="198"/>
      <c r="J23" s="198"/>
    </row>
    <row r="24" spans="1:10" ht="14.25" customHeight="1">
      <c r="A24" s="2" t="s">
        <v>220</v>
      </c>
      <c r="B24" s="14">
        <v>87351</v>
      </c>
      <c r="C24" s="142">
        <v>4234698.2300000004</v>
      </c>
      <c r="D24" s="142">
        <v>48.479104188847302</v>
      </c>
      <c r="E24" s="362">
        <v>3477929.05</v>
      </c>
      <c r="F24" s="188">
        <v>39.815560783505624</v>
      </c>
      <c r="G24" s="362">
        <v>557617.55000000005</v>
      </c>
      <c r="H24" s="198"/>
      <c r="I24" s="198"/>
      <c r="J24" s="198"/>
    </row>
    <row r="25" spans="1:10" ht="14.25" customHeight="1">
      <c r="A25" s="2" t="s">
        <v>221</v>
      </c>
      <c r="B25" s="14">
        <v>65780</v>
      </c>
      <c r="C25" s="142">
        <v>2319897.31</v>
      </c>
      <c r="D25" s="142">
        <v>35.267517634539374</v>
      </c>
      <c r="E25" s="362">
        <v>2001722</v>
      </c>
      <c r="F25" s="188">
        <v>30.430556400121617</v>
      </c>
      <c r="G25" s="362">
        <v>253103.52</v>
      </c>
      <c r="H25" s="198"/>
      <c r="I25" s="198"/>
      <c r="J25" s="198"/>
    </row>
    <row r="26" spans="1:10" ht="14.25" customHeight="1">
      <c r="A26" s="2" t="s">
        <v>222</v>
      </c>
      <c r="B26" s="14">
        <v>67799</v>
      </c>
      <c r="C26" s="142">
        <v>2816260.7800000003</v>
      </c>
      <c r="D26" s="142">
        <v>41.538382277024738</v>
      </c>
      <c r="E26" s="362">
        <v>3947571</v>
      </c>
      <c r="F26" s="188">
        <v>58.224619832150914</v>
      </c>
      <c r="G26" s="362">
        <v>320386.19</v>
      </c>
      <c r="H26" s="198"/>
      <c r="I26" s="198"/>
      <c r="J26" s="198"/>
    </row>
    <row r="27" spans="1:10" ht="14.25" customHeight="1">
      <c r="A27" s="2" t="s">
        <v>63</v>
      </c>
      <c r="B27" s="14">
        <v>4052</v>
      </c>
      <c r="C27" s="188">
        <v>517851</v>
      </c>
      <c r="D27" s="142">
        <v>127.80133267522211</v>
      </c>
      <c r="E27" s="362">
        <v>443551</v>
      </c>
      <c r="F27" s="188">
        <v>109.46470878578479</v>
      </c>
      <c r="G27" s="362">
        <v>74302.78</v>
      </c>
      <c r="H27" s="198"/>
      <c r="I27" s="198"/>
      <c r="J27" s="198"/>
    </row>
    <row r="28" spans="1:10" ht="14.25" customHeight="1">
      <c r="A28" s="2" t="s">
        <v>65</v>
      </c>
      <c r="B28" s="14">
        <v>79598</v>
      </c>
      <c r="C28" s="142">
        <v>3569106.32</v>
      </c>
      <c r="D28" s="142">
        <v>44.839145707178574</v>
      </c>
      <c r="E28" s="362">
        <v>3137855</v>
      </c>
      <c r="F28" s="188">
        <v>39.421279429131388</v>
      </c>
      <c r="G28" s="362">
        <v>289608.88</v>
      </c>
      <c r="H28" s="198"/>
      <c r="I28" s="198"/>
      <c r="J28" s="198"/>
    </row>
    <row r="29" spans="1:10" ht="14.25" customHeight="1">
      <c r="A29" s="2" t="s">
        <v>70</v>
      </c>
      <c r="B29" s="14">
        <v>237129</v>
      </c>
      <c r="C29" s="188">
        <v>7838718.3300000001</v>
      </c>
      <c r="D29" s="142">
        <v>33.056767961742345</v>
      </c>
      <c r="E29" s="362">
        <v>9854398</v>
      </c>
      <c r="F29" s="188">
        <v>41.557118699104706</v>
      </c>
      <c r="G29" s="362">
        <v>743130</v>
      </c>
      <c r="H29" s="198"/>
      <c r="I29" s="198"/>
      <c r="J29" s="198"/>
    </row>
    <row r="30" spans="1:10" ht="14.25" customHeight="1">
      <c r="A30" s="2" t="s">
        <v>74</v>
      </c>
      <c r="B30" s="14">
        <v>8454</v>
      </c>
      <c r="C30" s="142">
        <v>640101.27</v>
      </c>
      <c r="D30" s="142">
        <v>75.715787792760821</v>
      </c>
      <c r="E30" s="369">
        <v>387618</v>
      </c>
      <c r="F30" s="220">
        <v>45.850248403122784</v>
      </c>
      <c r="G30" s="369">
        <v>86848.48</v>
      </c>
      <c r="H30" s="198"/>
      <c r="I30" s="198"/>
      <c r="J30" s="198"/>
    </row>
    <row r="31" spans="1:10" ht="14.25" customHeight="1">
      <c r="A31" s="2" t="s">
        <v>75</v>
      </c>
      <c r="B31" s="14">
        <v>40732</v>
      </c>
      <c r="C31" s="188">
        <v>2440481.91</v>
      </c>
      <c r="D31" s="142">
        <v>59.915592408916822</v>
      </c>
      <c r="E31" s="362">
        <v>2089525</v>
      </c>
      <c r="F31" s="188">
        <v>51.299346950800356</v>
      </c>
      <c r="G31" s="362">
        <v>177614.72</v>
      </c>
      <c r="H31" s="198"/>
      <c r="I31" s="198"/>
      <c r="J31" s="198"/>
    </row>
    <row r="32" spans="1:10" ht="14.25" customHeight="1">
      <c r="A32" s="2" t="s">
        <v>76</v>
      </c>
      <c r="B32" s="14">
        <v>206644</v>
      </c>
      <c r="C32" s="188">
        <v>8127240.3300000001</v>
      </c>
      <c r="D32" s="142">
        <v>39.329670012194889</v>
      </c>
      <c r="E32" s="362">
        <v>7163445</v>
      </c>
      <c r="F32" s="188">
        <v>34.665632682294188</v>
      </c>
      <c r="G32" s="362">
        <v>656935.4</v>
      </c>
      <c r="H32" s="198"/>
      <c r="I32" s="198"/>
      <c r="J32" s="198"/>
    </row>
    <row r="33" spans="1:10" ht="14.25" customHeight="1">
      <c r="A33" s="2" t="s">
        <v>79</v>
      </c>
      <c r="B33" s="14">
        <v>153055</v>
      </c>
      <c r="C33" s="188">
        <v>7405801.2399999993</v>
      </c>
      <c r="D33" s="142">
        <v>48.386535820456693</v>
      </c>
      <c r="E33" s="362">
        <v>8338911</v>
      </c>
      <c r="F33" s="188">
        <v>54.483100846101074</v>
      </c>
      <c r="G33" s="362">
        <v>495638.71</v>
      </c>
      <c r="H33" s="198"/>
      <c r="I33" s="198"/>
      <c r="J33" s="198"/>
    </row>
    <row r="34" spans="1:10" ht="14.25" customHeight="1">
      <c r="A34" s="2" t="s">
        <v>186</v>
      </c>
      <c r="B34" s="14">
        <v>8935</v>
      </c>
      <c r="C34" s="142">
        <v>707659.59</v>
      </c>
      <c r="D34" s="142">
        <v>79.200849468382756</v>
      </c>
      <c r="E34" s="362">
        <v>790469</v>
      </c>
      <c r="F34" s="188">
        <v>88.468830442081696</v>
      </c>
      <c r="G34" s="362">
        <v>92777.1</v>
      </c>
      <c r="H34" s="198"/>
      <c r="I34" s="198"/>
      <c r="J34" s="198"/>
    </row>
    <row r="35" spans="1:10" ht="14.25" customHeight="1">
      <c r="A35" s="2" t="s">
        <v>223</v>
      </c>
      <c r="B35" s="14">
        <v>32394</v>
      </c>
      <c r="C35" s="188">
        <v>2572293</v>
      </c>
      <c r="D35" s="142">
        <v>79.406464160029628</v>
      </c>
      <c r="E35" s="362">
        <v>2521010</v>
      </c>
      <c r="F35" s="188">
        <v>77.823362351052666</v>
      </c>
      <c r="G35" s="362">
        <v>155077.48000000001</v>
      </c>
      <c r="H35" s="198"/>
      <c r="I35" s="198"/>
      <c r="J35" s="198"/>
    </row>
    <row r="36" spans="1:10" ht="14.25" customHeight="1">
      <c r="A36" s="2" t="s">
        <v>224</v>
      </c>
      <c r="B36" s="14">
        <v>3604</v>
      </c>
      <c r="C36" s="188">
        <v>178875.21999999997</v>
      </c>
      <c r="D36" s="142">
        <v>49.632413984461699</v>
      </c>
      <c r="E36" s="362">
        <v>204500</v>
      </c>
      <c r="F36" s="188">
        <v>56.742508324084348</v>
      </c>
      <c r="G36" s="362">
        <v>74388.259999999995</v>
      </c>
      <c r="H36" s="198"/>
      <c r="I36" s="198"/>
      <c r="J36" s="198"/>
    </row>
    <row r="37" spans="1:10" ht="14.25" customHeight="1">
      <c r="A37" s="2" t="s">
        <v>85</v>
      </c>
      <c r="B37" s="14">
        <v>13125</v>
      </c>
      <c r="C37" s="188">
        <v>707429.39</v>
      </c>
      <c r="D37" s="142">
        <v>53.899382095238096</v>
      </c>
      <c r="E37" s="362">
        <v>586447</v>
      </c>
      <c r="F37" s="188">
        <v>44.681676190476189</v>
      </c>
      <c r="G37" s="362">
        <v>100160.83</v>
      </c>
      <c r="H37" s="198"/>
      <c r="I37" s="198"/>
      <c r="J37" s="198"/>
    </row>
    <row r="38" spans="1:10" ht="14.25" customHeight="1">
      <c r="A38" s="2" t="s">
        <v>88</v>
      </c>
      <c r="B38" s="14">
        <v>67815</v>
      </c>
      <c r="C38" s="188">
        <v>3276084.93</v>
      </c>
      <c r="D38" s="142">
        <v>48.309148860871488</v>
      </c>
      <c r="E38" s="362">
        <v>2895721.96</v>
      </c>
      <c r="F38" s="188">
        <v>42.700316449163161</v>
      </c>
      <c r="G38" s="362">
        <v>252704.71</v>
      </c>
      <c r="H38" s="198"/>
      <c r="I38" s="198"/>
      <c r="J38" s="198"/>
    </row>
    <row r="39" spans="1:10" ht="14.25" customHeight="1">
      <c r="A39" s="2" t="s">
        <v>225</v>
      </c>
      <c r="B39" s="14">
        <v>199056</v>
      </c>
      <c r="C39" s="188">
        <v>8110074.2699999996</v>
      </c>
      <c r="D39" s="142">
        <v>40.742676784422471</v>
      </c>
      <c r="E39" s="362">
        <v>8440384</v>
      </c>
      <c r="F39" s="188">
        <v>42.402057712402538</v>
      </c>
      <c r="G39" s="362">
        <v>624934.77</v>
      </c>
      <c r="H39" s="198"/>
      <c r="I39" s="198"/>
      <c r="J39" s="198"/>
    </row>
    <row r="40" spans="1:10" ht="14.25" customHeight="1">
      <c r="A40" s="2" t="s">
        <v>91</v>
      </c>
      <c r="B40" s="14">
        <v>19228</v>
      </c>
      <c r="C40" s="220">
        <v>897542</v>
      </c>
      <c r="D40" s="142">
        <v>46.678905762429793</v>
      </c>
      <c r="E40" s="369">
        <v>952904</v>
      </c>
      <c r="F40" s="220">
        <v>49.558144372789684</v>
      </c>
      <c r="G40" s="369">
        <v>118916.66</v>
      </c>
      <c r="H40" s="198"/>
      <c r="I40" s="198"/>
      <c r="J40" s="198"/>
    </row>
    <row r="41" spans="1:10" ht="14.25" customHeight="1">
      <c r="A41" s="2" t="s">
        <v>92</v>
      </c>
      <c r="B41" s="14">
        <v>151713</v>
      </c>
      <c r="C41" s="188">
        <v>7635650.54</v>
      </c>
      <c r="D41" s="142">
        <v>50.329573207305899</v>
      </c>
      <c r="E41" s="362">
        <v>7728059</v>
      </c>
      <c r="F41" s="188">
        <v>50.938673679908774</v>
      </c>
      <c r="G41" s="362">
        <v>490007.22</v>
      </c>
      <c r="H41" s="198"/>
      <c r="I41" s="198"/>
      <c r="J41" s="198"/>
    </row>
    <row r="42" spans="1:10" ht="14.25" customHeight="1">
      <c r="A42" s="2" t="s">
        <v>188</v>
      </c>
      <c r="B42" s="14">
        <v>182886</v>
      </c>
      <c r="C42" s="142">
        <v>14979800.119999999</v>
      </c>
      <c r="D42" s="142">
        <v>81.907855822752964</v>
      </c>
      <c r="E42" s="362">
        <v>14600755</v>
      </c>
      <c r="F42" s="188">
        <v>79.835279901140595</v>
      </c>
      <c r="G42" s="362">
        <v>578850.27</v>
      </c>
      <c r="H42" s="198"/>
      <c r="I42" s="198"/>
      <c r="J42" s="198"/>
    </row>
    <row r="43" spans="1:10" ht="14.25" customHeight="1">
      <c r="A43" s="2" t="s">
        <v>96</v>
      </c>
      <c r="B43" s="14">
        <v>17943</v>
      </c>
      <c r="C43" s="188">
        <v>1276586.82</v>
      </c>
      <c r="D43" s="142">
        <v>71.146788162514639</v>
      </c>
      <c r="E43" s="362">
        <v>1322040</v>
      </c>
      <c r="F43" s="188">
        <v>73.679986624310317</v>
      </c>
      <c r="G43" s="362">
        <v>118449.9</v>
      </c>
      <c r="H43" s="198"/>
      <c r="I43" s="198"/>
      <c r="J43" s="198"/>
    </row>
    <row r="44" spans="1:10" ht="14.25" customHeight="1">
      <c r="A44" s="2" t="s">
        <v>98</v>
      </c>
      <c r="B44" s="14">
        <v>31118</v>
      </c>
      <c r="C44" s="188">
        <v>1330349.51</v>
      </c>
      <c r="D44" s="142">
        <v>42.751767787132849</v>
      </c>
      <c r="E44" s="362">
        <v>1265275</v>
      </c>
      <c r="F44" s="188">
        <v>40.660550163892282</v>
      </c>
      <c r="G44" s="362">
        <v>155998.65</v>
      </c>
      <c r="H44" s="198"/>
      <c r="I44" s="198"/>
      <c r="J44" s="198"/>
    </row>
    <row r="45" spans="1:10" ht="14.25" customHeight="1">
      <c r="A45" s="2" t="s">
        <v>99</v>
      </c>
      <c r="B45" s="14">
        <v>22925</v>
      </c>
      <c r="C45" s="188">
        <v>1389175.2</v>
      </c>
      <c r="D45" s="142">
        <v>60.596519083969461</v>
      </c>
      <c r="E45" s="362">
        <v>1190402</v>
      </c>
      <c r="F45" s="188">
        <v>51.925932388222463</v>
      </c>
      <c r="G45" s="362">
        <v>122961.42</v>
      </c>
      <c r="H45" s="198"/>
      <c r="I45" s="198"/>
      <c r="J45" s="198"/>
    </row>
    <row r="46" spans="1:10" ht="14.25" customHeight="1">
      <c r="A46" s="2" t="s">
        <v>226</v>
      </c>
      <c r="B46" s="14">
        <v>124108</v>
      </c>
      <c r="C46" s="188">
        <v>5926674.9000000004</v>
      </c>
      <c r="D46" s="142">
        <v>47.754172978373674</v>
      </c>
      <c r="E46" s="362">
        <v>6039300</v>
      </c>
      <c r="F46" s="188">
        <v>48.661649531053598</v>
      </c>
      <c r="G46" s="362">
        <v>411332.97</v>
      </c>
      <c r="H46" s="198"/>
      <c r="I46" s="198"/>
      <c r="J46" s="198"/>
    </row>
    <row r="47" spans="1:10" ht="14.25" customHeight="1">
      <c r="A47" s="2" t="s">
        <v>102</v>
      </c>
      <c r="B47" s="14">
        <v>6131</v>
      </c>
      <c r="C47" s="188">
        <v>593967</v>
      </c>
      <c r="D47" s="142">
        <v>96.879301908334696</v>
      </c>
      <c r="E47" s="362">
        <v>498792</v>
      </c>
      <c r="F47" s="188">
        <v>81.355733159354102</v>
      </c>
      <c r="G47" s="362">
        <v>83103.87</v>
      </c>
      <c r="H47" s="198"/>
      <c r="I47" s="198"/>
      <c r="J47" s="198"/>
    </row>
    <row r="48" spans="1:10" ht="14.25" customHeight="1">
      <c r="A48" s="2" t="s">
        <v>104</v>
      </c>
      <c r="B48" s="14">
        <v>216428</v>
      </c>
      <c r="C48" s="188">
        <v>14552192.560000001</v>
      </c>
      <c r="D48" s="142">
        <v>67.238030938695545</v>
      </c>
      <c r="E48" s="362">
        <v>9676758</v>
      </c>
      <c r="F48" s="188">
        <v>44.711211118709222</v>
      </c>
      <c r="G48" s="362">
        <v>677244.87</v>
      </c>
      <c r="H48" s="198"/>
      <c r="I48" s="198"/>
      <c r="J48" s="198"/>
    </row>
    <row r="49" spans="1:29" ht="14.25" customHeight="1">
      <c r="A49" s="2" t="s">
        <v>105</v>
      </c>
      <c r="B49" s="14">
        <v>53444</v>
      </c>
      <c r="C49" s="188">
        <v>8996039.7599999998</v>
      </c>
      <c r="D49" s="142">
        <v>168.32646807873661</v>
      </c>
      <c r="E49" s="362">
        <v>4666061</v>
      </c>
      <c r="F49" s="188">
        <v>87.307480727490457</v>
      </c>
      <c r="G49" s="362">
        <v>267565.74</v>
      </c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39"/>
      <c r="X49" s="284"/>
      <c r="Y49" s="284"/>
      <c r="AA49" s="284"/>
      <c r="AB49" s="284"/>
      <c r="AC49" s="284"/>
    </row>
    <row r="50" spans="1:29" ht="14.25" customHeight="1">
      <c r="A50" s="2" t="s">
        <v>108</v>
      </c>
      <c r="B50" s="14">
        <v>20810</v>
      </c>
      <c r="C50" s="188">
        <v>1779703.7300000002</v>
      </c>
      <c r="D50" s="142">
        <v>85.521563190773676</v>
      </c>
      <c r="E50" s="362">
        <v>1548617.06</v>
      </c>
      <c r="F50" s="188">
        <v>74.416965881787604</v>
      </c>
      <c r="G50" s="362">
        <v>124939.02</v>
      </c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39"/>
      <c r="X50" s="284"/>
      <c r="Y50" s="284"/>
      <c r="AA50" s="284"/>
      <c r="AB50" s="284"/>
      <c r="AC50" s="284"/>
    </row>
    <row r="51" spans="1:29" customFormat="1" ht="14.25" customHeight="1">
      <c r="A51" s="64" t="s">
        <v>109</v>
      </c>
      <c r="B51" s="14">
        <v>239430</v>
      </c>
      <c r="C51" s="188">
        <v>9879009.790000001</v>
      </c>
      <c r="D51" s="142">
        <v>41.260534561249642</v>
      </c>
      <c r="E51" s="362">
        <v>8808527</v>
      </c>
      <c r="F51" s="188">
        <v>36.789571064611785</v>
      </c>
      <c r="G51" s="362">
        <v>748006.02</v>
      </c>
      <c r="H51" s="40"/>
      <c r="I51" s="40"/>
      <c r="J51" s="40"/>
      <c r="K51" s="40"/>
      <c r="L51" s="40"/>
      <c r="M51" s="40"/>
      <c r="N51" s="40"/>
      <c r="O51" s="40"/>
      <c r="P51" s="14"/>
      <c r="Q51" s="40"/>
      <c r="R51" s="40"/>
      <c r="S51" s="40"/>
      <c r="V51" s="139"/>
      <c r="W51" s="139"/>
      <c r="X51" s="139"/>
    </row>
    <row r="52" spans="1:29" ht="11.45" customHeight="1">
      <c r="A52" s="2" t="s">
        <v>227</v>
      </c>
      <c r="B52" s="14">
        <v>71512</v>
      </c>
      <c r="C52" s="188">
        <v>4250505.2</v>
      </c>
      <c r="D52" s="142">
        <v>59.437649625237725</v>
      </c>
      <c r="E52" s="357">
        <v>3638773</v>
      </c>
      <c r="F52" s="142">
        <v>50.883390200246112</v>
      </c>
      <c r="G52" s="357">
        <v>396766.93</v>
      </c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39"/>
      <c r="X52" s="284"/>
      <c r="Y52" s="284"/>
      <c r="AA52" s="284"/>
      <c r="AB52" s="284"/>
      <c r="AC52" s="284"/>
    </row>
    <row r="53" spans="1:29" ht="14.25" customHeight="1">
      <c r="A53" s="108" t="s">
        <v>112</v>
      </c>
      <c r="B53" s="14">
        <v>93497</v>
      </c>
      <c r="C53" s="188">
        <v>4497540.09</v>
      </c>
      <c r="D53" s="142">
        <v>48.103576478389677</v>
      </c>
      <c r="E53" s="357">
        <v>4625064</v>
      </c>
      <c r="F53" s="142">
        <v>49.467512326598715</v>
      </c>
      <c r="G53" s="357">
        <v>327994.96999999997</v>
      </c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39"/>
      <c r="X53" s="284"/>
      <c r="Y53" s="284"/>
      <c r="AA53" s="284"/>
      <c r="AB53" s="284"/>
      <c r="AC53" s="284"/>
    </row>
    <row r="54" spans="1:29" s="2" customFormat="1" ht="11.25">
      <c r="A54" s="190" t="s">
        <v>113</v>
      </c>
      <c r="B54" s="190">
        <v>97090</v>
      </c>
      <c r="C54" s="361">
        <v>5877102.3900000006</v>
      </c>
      <c r="D54" s="361">
        <v>60.532520238953552</v>
      </c>
      <c r="E54" s="360">
        <v>4353737</v>
      </c>
      <c r="F54" s="361">
        <v>44.842280358430322</v>
      </c>
      <c r="G54" s="360">
        <v>342337.02</v>
      </c>
    </row>
    <row r="55" spans="1:29" ht="14.25" customHeight="1">
      <c r="A55" s="2" t="s">
        <v>114</v>
      </c>
      <c r="B55" s="14">
        <v>25760</v>
      </c>
      <c r="C55" s="188">
        <v>1284199.3</v>
      </c>
      <c r="D55" s="142">
        <v>49.852457298136649</v>
      </c>
      <c r="E55" s="357">
        <v>1505009.77</v>
      </c>
      <c r="F55" s="142">
        <v>58.424292313664594</v>
      </c>
      <c r="G55" s="357">
        <v>136170.57999999999</v>
      </c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39"/>
      <c r="X55" s="284"/>
      <c r="Y55" s="284"/>
      <c r="AA55" s="284"/>
      <c r="AB55" s="284"/>
      <c r="AC55" s="284"/>
    </row>
    <row r="56" spans="1:29" ht="14.25" customHeight="1">
      <c r="A56" s="2" t="s">
        <v>116</v>
      </c>
      <c r="B56" s="14">
        <v>28100</v>
      </c>
      <c r="C56" s="188">
        <v>3185602.51</v>
      </c>
      <c r="D56" s="142">
        <v>113.36663736654803</v>
      </c>
      <c r="E56" s="357">
        <v>2637190</v>
      </c>
      <c r="F56" s="142">
        <v>93.850177935943066</v>
      </c>
      <c r="G56" s="357">
        <v>137710.17000000001</v>
      </c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39"/>
      <c r="X56" s="284"/>
      <c r="Y56" s="284"/>
      <c r="AA56" s="284"/>
      <c r="AB56" s="284"/>
      <c r="AC56" s="284"/>
    </row>
    <row r="57" spans="1:29" ht="14.25" customHeight="1">
      <c r="A57" s="2" t="s">
        <v>117</v>
      </c>
      <c r="B57" s="14">
        <v>13007</v>
      </c>
      <c r="C57" s="188">
        <v>635633.75</v>
      </c>
      <c r="D57" s="142">
        <v>48.868589990005383</v>
      </c>
      <c r="E57" s="357">
        <v>640000</v>
      </c>
      <c r="F57" s="142">
        <v>49.204274621357733</v>
      </c>
      <c r="G57" s="357">
        <v>97495.02</v>
      </c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39"/>
      <c r="X57" s="284"/>
      <c r="Y57" s="284"/>
      <c r="AA57" s="284"/>
      <c r="AB57" s="284"/>
      <c r="AC57" s="284"/>
    </row>
    <row r="58" spans="1:29" ht="14.25" customHeight="1">
      <c r="A58" s="2" t="s">
        <v>119</v>
      </c>
      <c r="B58" s="14">
        <v>16516</v>
      </c>
      <c r="C58" s="188">
        <v>1164523.54</v>
      </c>
      <c r="D58" s="142">
        <v>70.508812061031733</v>
      </c>
      <c r="E58" s="357">
        <v>790892</v>
      </c>
      <c r="F58" s="142">
        <v>47.88641317510293</v>
      </c>
      <c r="G58" s="357">
        <v>112701.12</v>
      </c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39"/>
      <c r="X58" s="284"/>
      <c r="Y58" s="284"/>
      <c r="AA58" s="284"/>
      <c r="AB58" s="284"/>
      <c r="AC58" s="284"/>
    </row>
    <row r="59" spans="1:29" ht="14.25" customHeight="1">
      <c r="A59" s="2" t="s">
        <v>120</v>
      </c>
      <c r="B59" s="14">
        <v>20571</v>
      </c>
      <c r="C59" s="188">
        <v>3052980.87</v>
      </c>
      <c r="D59" s="142">
        <v>148.41188420592096</v>
      </c>
      <c r="E59" s="357">
        <v>1345700</v>
      </c>
      <c r="F59" s="142">
        <v>65.417335083369792</v>
      </c>
      <c r="G59" s="357">
        <v>125939.7</v>
      </c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39"/>
      <c r="X59" s="284"/>
      <c r="Y59" s="284"/>
      <c r="AA59" s="284"/>
      <c r="AB59" s="284"/>
      <c r="AC59" s="284"/>
    </row>
    <row r="60" spans="1:29" ht="14.25" customHeight="1">
      <c r="A60" s="2" t="s">
        <v>124</v>
      </c>
      <c r="B60" s="14">
        <v>257563</v>
      </c>
      <c r="C60" s="188">
        <v>16829409.689999998</v>
      </c>
      <c r="D60" s="142">
        <v>65.340944506780858</v>
      </c>
      <c r="E60" s="357">
        <v>15055141</v>
      </c>
      <c r="F60" s="142">
        <v>58.452266047530117</v>
      </c>
      <c r="G60" s="357">
        <v>914446.99000000011</v>
      </c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39"/>
      <c r="X60" s="284"/>
      <c r="Y60" s="284"/>
      <c r="AA60" s="284"/>
      <c r="AB60" s="284"/>
      <c r="AC60" s="284"/>
    </row>
    <row r="61" spans="1:29" ht="14.25" customHeight="1">
      <c r="A61" s="2" t="s">
        <v>125</v>
      </c>
      <c r="B61" s="14">
        <v>69256</v>
      </c>
      <c r="C61" s="188">
        <v>5094131</v>
      </c>
      <c r="D61" s="142">
        <v>73.555085479958422</v>
      </c>
      <c r="E61" s="357">
        <v>5247916</v>
      </c>
      <c r="F61" s="142">
        <v>75.775615109160213</v>
      </c>
      <c r="G61" s="357">
        <v>255004.77</v>
      </c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39"/>
      <c r="X61" s="284"/>
      <c r="Y61" s="284"/>
      <c r="AA61" s="284"/>
      <c r="AB61" s="284"/>
      <c r="AC61" s="284"/>
    </row>
    <row r="62" spans="1:29" ht="14.25" customHeight="1">
      <c r="A62" s="2" t="s">
        <v>228</v>
      </c>
      <c r="B62" s="14">
        <v>13155</v>
      </c>
      <c r="C62" s="220">
        <v>1494155.1</v>
      </c>
      <c r="D62" s="142">
        <v>113.58077537058153</v>
      </c>
      <c r="E62" s="357">
        <v>1566664</v>
      </c>
      <c r="F62" s="142">
        <v>119.09266438616496</v>
      </c>
      <c r="G62" s="357">
        <v>297993.71000000002</v>
      </c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39"/>
      <c r="X62" s="284"/>
      <c r="Y62" s="284"/>
      <c r="AA62" s="284"/>
      <c r="AB62" s="284"/>
      <c r="AC62" s="284"/>
    </row>
    <row r="63" spans="1:29" ht="14.25" customHeight="1">
      <c r="A63" s="2" t="s">
        <v>126</v>
      </c>
      <c r="B63" s="14">
        <v>263090</v>
      </c>
      <c r="C63" s="188">
        <v>13622073.02</v>
      </c>
      <c r="D63" s="142">
        <v>51.777236002888742</v>
      </c>
      <c r="E63" s="357">
        <v>13936218</v>
      </c>
      <c r="F63" s="142">
        <v>52.971294994108483</v>
      </c>
      <c r="G63" s="357">
        <v>807431.67</v>
      </c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39"/>
      <c r="X63" s="284"/>
      <c r="Y63" s="284"/>
      <c r="AA63" s="284"/>
      <c r="AB63" s="284"/>
      <c r="AC63" s="284"/>
    </row>
    <row r="64" spans="1:29" ht="14.25" customHeight="1">
      <c r="A64" s="2" t="s">
        <v>190</v>
      </c>
      <c r="B64" s="14">
        <v>5569</v>
      </c>
      <c r="C64" s="188">
        <v>4441260.8499999996</v>
      </c>
      <c r="D64" s="142">
        <v>797.49701023523062</v>
      </c>
      <c r="E64" s="357">
        <v>304502.49</v>
      </c>
      <c r="F64" s="142">
        <v>54.678127132339739</v>
      </c>
      <c r="G64" s="357">
        <v>78626.23</v>
      </c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39"/>
      <c r="X64" s="284"/>
      <c r="Y64" s="284"/>
      <c r="AA64" s="284"/>
      <c r="AB64" s="284"/>
      <c r="AC64" s="284"/>
    </row>
    <row r="65" spans="1:10" ht="14.25" customHeight="1">
      <c r="A65" s="2" t="s">
        <v>129</v>
      </c>
      <c r="B65" s="14">
        <v>14342</v>
      </c>
      <c r="C65" s="188">
        <v>790595.16</v>
      </c>
      <c r="D65" s="142">
        <v>55.124470785106681</v>
      </c>
      <c r="E65" s="357">
        <v>913082</v>
      </c>
      <c r="F65" s="142">
        <v>63.664900292846184</v>
      </c>
      <c r="G65" s="357">
        <v>106505.22</v>
      </c>
      <c r="H65" s="198"/>
      <c r="I65" s="198"/>
      <c r="J65" s="198"/>
    </row>
    <row r="66" spans="1:10" ht="14.25" customHeight="1">
      <c r="A66" s="2" t="s">
        <v>130</v>
      </c>
      <c r="B66" s="14">
        <v>259878</v>
      </c>
      <c r="C66" s="188">
        <v>16168194.82</v>
      </c>
      <c r="D66" s="142">
        <v>62.214557677063851</v>
      </c>
      <c r="E66" s="357">
        <v>17771858</v>
      </c>
      <c r="F66" s="142">
        <v>68.385388528463352</v>
      </c>
      <c r="G66" s="357">
        <v>799190.46</v>
      </c>
      <c r="H66" s="198"/>
      <c r="I66" s="198"/>
      <c r="J66" s="198"/>
    </row>
    <row r="67" spans="1:10" ht="14.25" customHeight="1">
      <c r="A67" s="2" t="s">
        <v>131</v>
      </c>
      <c r="B67" s="14">
        <v>220786</v>
      </c>
      <c r="C67" s="188">
        <v>7655047.4300000006</v>
      </c>
      <c r="D67" s="142">
        <v>34.671797260695882</v>
      </c>
      <c r="E67" s="357">
        <v>8233776</v>
      </c>
      <c r="F67" s="142">
        <v>37.293016767367497</v>
      </c>
      <c r="G67" s="357">
        <v>689665.17</v>
      </c>
      <c r="H67" s="198"/>
      <c r="I67" s="198"/>
      <c r="J67" s="198"/>
    </row>
    <row r="68" spans="1:10" ht="14.25" customHeight="1">
      <c r="A68" s="2" t="s">
        <v>132</v>
      </c>
      <c r="B68" s="14">
        <v>88145</v>
      </c>
      <c r="C68" s="188">
        <v>3850379.33</v>
      </c>
      <c r="D68" s="142">
        <v>43.682333995121674</v>
      </c>
      <c r="E68" s="357">
        <v>3333558</v>
      </c>
      <c r="F68" s="142">
        <v>37.819025469397019</v>
      </c>
      <c r="G68" s="357">
        <v>312741.77</v>
      </c>
      <c r="H68" s="198"/>
      <c r="I68" s="198"/>
      <c r="J68" s="198"/>
    </row>
    <row r="69" spans="1:10" ht="14.25" customHeight="1">
      <c r="A69" s="2" t="s">
        <v>229</v>
      </c>
      <c r="B69" s="14">
        <v>64189</v>
      </c>
      <c r="C69" s="188">
        <v>2135490.25</v>
      </c>
      <c r="D69" s="142">
        <v>33.268788265902259</v>
      </c>
      <c r="E69" s="357">
        <v>1463201.17</v>
      </c>
      <c r="F69" s="142">
        <v>22.79520120269828</v>
      </c>
      <c r="G69" s="357">
        <v>240563.82</v>
      </c>
      <c r="H69" s="198"/>
      <c r="I69" s="198"/>
      <c r="J69" s="198"/>
    </row>
    <row r="70" spans="1:10" ht="14.25" customHeight="1">
      <c r="A70" s="2" t="s">
        <v>135</v>
      </c>
      <c r="B70" s="14">
        <v>135742</v>
      </c>
      <c r="C70" s="188">
        <v>11274480.360000001</v>
      </c>
      <c r="D70" s="142">
        <v>83.058157092130671</v>
      </c>
      <c r="E70" s="357">
        <v>11027645</v>
      </c>
      <c r="F70" s="142">
        <v>81.239741568563886</v>
      </c>
      <c r="G70" s="357">
        <v>444489.87</v>
      </c>
      <c r="H70" s="198"/>
      <c r="I70" s="198"/>
      <c r="J70" s="198"/>
    </row>
    <row r="71" spans="1:10" ht="14.25" customHeight="1">
      <c r="A71" s="2" t="s">
        <v>230</v>
      </c>
      <c r="B71" s="14">
        <v>225078</v>
      </c>
      <c r="C71" s="188">
        <v>10106002.890000001</v>
      </c>
      <c r="D71" s="142">
        <v>44.900003065603926</v>
      </c>
      <c r="E71" s="357">
        <v>9426848</v>
      </c>
      <c r="F71" s="142">
        <v>41.882582926807594</v>
      </c>
      <c r="G71" s="357">
        <v>884619.32000000007</v>
      </c>
      <c r="H71" s="198"/>
      <c r="I71" s="198"/>
      <c r="J71" s="198"/>
    </row>
    <row r="72" spans="1:10" ht="14.25" customHeight="1">
      <c r="A72" s="2" t="s">
        <v>231</v>
      </c>
      <c r="B72" s="14">
        <v>33089</v>
      </c>
      <c r="C72" s="188">
        <v>1912465.7</v>
      </c>
      <c r="D72" s="142">
        <v>57.797627610384112</v>
      </c>
      <c r="E72" s="357">
        <v>1494437</v>
      </c>
      <c r="F72" s="142">
        <v>45.164163317114451</v>
      </c>
      <c r="G72" s="357">
        <v>228928.35</v>
      </c>
      <c r="H72" s="198"/>
      <c r="I72" s="198"/>
      <c r="J72" s="198"/>
    </row>
    <row r="73" spans="1:10" ht="14.25" customHeight="1">
      <c r="A73" s="2" t="s">
        <v>232</v>
      </c>
      <c r="B73" s="14">
        <v>87563</v>
      </c>
      <c r="C73" s="188">
        <v>5975642.5299999993</v>
      </c>
      <c r="D73" s="142">
        <v>68.243921861973661</v>
      </c>
      <c r="E73" s="357">
        <v>5819247</v>
      </c>
      <c r="F73" s="142">
        <v>66.457830362139262</v>
      </c>
      <c r="G73" s="357">
        <v>879691.71000000008</v>
      </c>
      <c r="H73" s="198"/>
      <c r="I73" s="198"/>
      <c r="J73" s="198"/>
    </row>
    <row r="74" spans="1:10" ht="14.25" customHeight="1">
      <c r="A74" s="2" t="s">
        <v>191</v>
      </c>
      <c r="B74" s="14">
        <v>130953</v>
      </c>
      <c r="C74" s="188">
        <v>8915151.3900000006</v>
      </c>
      <c r="D74" s="142">
        <v>68.079016059196817</v>
      </c>
      <c r="E74" s="357">
        <v>9057183</v>
      </c>
      <c r="F74" s="142">
        <v>69.163615953815494</v>
      </c>
      <c r="G74" s="357">
        <v>430841.22</v>
      </c>
      <c r="H74" s="198"/>
      <c r="I74" s="198"/>
      <c r="J74" s="198"/>
    </row>
    <row r="75" spans="1:10" ht="14.25" customHeight="1">
      <c r="A75" s="2" t="s">
        <v>138</v>
      </c>
      <c r="B75" s="14">
        <v>78256</v>
      </c>
      <c r="C75" s="188">
        <v>4040730.06</v>
      </c>
      <c r="D75" s="142">
        <v>51.634763596401555</v>
      </c>
      <c r="E75" s="357">
        <v>3713022</v>
      </c>
      <c r="F75" s="142">
        <v>47.447122265385403</v>
      </c>
      <c r="G75" s="357">
        <v>284558.12</v>
      </c>
      <c r="H75" s="198"/>
      <c r="I75" s="198"/>
      <c r="J75" s="198"/>
    </row>
    <row r="76" spans="1:10" ht="14.25" customHeight="1">
      <c r="A76" s="2" t="s">
        <v>139</v>
      </c>
      <c r="B76" s="14">
        <v>109418</v>
      </c>
      <c r="C76" s="188">
        <v>4686719.09</v>
      </c>
      <c r="D76" s="142">
        <v>42.833163556270449</v>
      </c>
      <c r="E76" s="357">
        <v>3241309.47</v>
      </c>
      <c r="F76" s="142">
        <v>29.623183297080921</v>
      </c>
      <c r="G76" s="357">
        <v>373369.82</v>
      </c>
      <c r="H76" s="198"/>
      <c r="I76" s="198"/>
      <c r="J76" s="198"/>
    </row>
    <row r="77" spans="1:10" ht="14.25" customHeight="1">
      <c r="A77" s="2" t="s">
        <v>140</v>
      </c>
      <c r="B77" s="14">
        <v>25075</v>
      </c>
      <c r="C77" s="188">
        <v>1985607.5899999999</v>
      </c>
      <c r="D77" s="142">
        <v>79.186743369890323</v>
      </c>
      <c r="E77" s="357">
        <v>1709747</v>
      </c>
      <c r="F77" s="142">
        <v>68.185324027916252</v>
      </c>
      <c r="G77" s="357">
        <v>131888.82</v>
      </c>
      <c r="H77" s="198"/>
      <c r="I77" s="198"/>
      <c r="J77" s="198"/>
    </row>
    <row r="78" spans="1:10" ht="14.25" customHeight="1">
      <c r="A78" s="2" t="s">
        <v>142</v>
      </c>
      <c r="B78" s="14">
        <v>21791</v>
      </c>
      <c r="C78" s="188">
        <v>1045139.95</v>
      </c>
      <c r="D78" s="142">
        <v>47.962000367124041</v>
      </c>
      <c r="E78" s="357">
        <v>1331543</v>
      </c>
      <c r="F78" s="142">
        <v>61.105181038043227</v>
      </c>
      <c r="G78" s="357">
        <v>121536.31</v>
      </c>
      <c r="H78" s="198"/>
      <c r="I78" s="198"/>
      <c r="J78" s="198"/>
    </row>
    <row r="79" spans="1:10" ht="14.25" customHeight="1">
      <c r="A79" s="2" t="s">
        <v>144</v>
      </c>
      <c r="B79" s="14">
        <v>46129</v>
      </c>
      <c r="C79" s="188">
        <v>2229108.0100000002</v>
      </c>
      <c r="D79" s="142">
        <v>48.323354289058948</v>
      </c>
      <c r="E79" s="357">
        <v>1692500</v>
      </c>
      <c r="F79" s="142">
        <v>36.69058509831126</v>
      </c>
      <c r="G79" s="357">
        <v>190899.61</v>
      </c>
      <c r="H79" s="198"/>
      <c r="I79" s="198"/>
      <c r="J79" s="198"/>
    </row>
    <row r="80" spans="1:10" ht="14.25" customHeight="1">
      <c r="A80" s="2" t="s">
        <v>145</v>
      </c>
      <c r="B80" s="14">
        <v>231723</v>
      </c>
      <c r="C80" s="188">
        <v>12341941.050000001</v>
      </c>
      <c r="D80" s="142">
        <v>53.261614298105933</v>
      </c>
      <c r="E80" s="357">
        <v>7769310</v>
      </c>
      <c r="F80" s="142">
        <v>33.528436970002979</v>
      </c>
      <c r="G80" s="357">
        <v>718035.72</v>
      </c>
      <c r="H80" s="198"/>
      <c r="I80" s="198"/>
      <c r="J80" s="198"/>
    </row>
    <row r="81" spans="1:10" ht="14.25" customHeight="1">
      <c r="A81" s="2" t="s">
        <v>233</v>
      </c>
      <c r="B81" s="14">
        <v>217748</v>
      </c>
      <c r="C81" s="188">
        <v>24478092.43</v>
      </c>
      <c r="D81" s="142">
        <v>112.41477501515513</v>
      </c>
      <c r="E81" s="357">
        <v>16095706</v>
      </c>
      <c r="F81" s="142">
        <v>73.918961368187084</v>
      </c>
      <c r="G81" s="357">
        <v>679119.96</v>
      </c>
      <c r="H81" s="198"/>
      <c r="I81" s="198"/>
      <c r="J81" s="198"/>
    </row>
    <row r="82" spans="1:10" ht="14.25" customHeight="1">
      <c r="A82" s="2" t="s">
        <v>150</v>
      </c>
      <c r="B82" s="14">
        <v>6877</v>
      </c>
      <c r="C82" s="188">
        <v>767135.07000000007</v>
      </c>
      <c r="D82" s="142">
        <v>111.55083175803404</v>
      </c>
      <c r="E82" s="357">
        <v>533563</v>
      </c>
      <c r="F82" s="142">
        <v>77.586592991129848</v>
      </c>
      <c r="G82" s="357">
        <v>86911.8</v>
      </c>
      <c r="H82" s="198"/>
      <c r="I82" s="198"/>
      <c r="J82" s="198"/>
    </row>
    <row r="83" spans="1:10" ht="14.25" customHeight="1">
      <c r="A83" s="2" t="s">
        <v>234</v>
      </c>
      <c r="B83" s="14">
        <v>14292</v>
      </c>
      <c r="C83" s="188">
        <v>690290.01</v>
      </c>
      <c r="D83" s="142">
        <v>48.299049118387913</v>
      </c>
      <c r="E83" s="357">
        <v>2210989</v>
      </c>
      <c r="F83" s="142">
        <v>154.70116148894488</v>
      </c>
      <c r="G83" s="357">
        <v>103486.78</v>
      </c>
      <c r="H83" s="198"/>
      <c r="I83" s="198"/>
      <c r="J83" s="198"/>
    </row>
    <row r="84" spans="1:10" ht="14.25" customHeight="1">
      <c r="A84" s="2" t="s">
        <v>153</v>
      </c>
      <c r="B84" s="14">
        <v>8539</v>
      </c>
      <c r="C84" s="188">
        <v>685236.25</v>
      </c>
      <c r="D84" s="142">
        <v>80.24783346996135</v>
      </c>
      <c r="E84" s="357">
        <v>533563</v>
      </c>
      <c r="F84" s="142">
        <v>62.485419838388573</v>
      </c>
      <c r="G84" s="357">
        <v>83768.11</v>
      </c>
      <c r="H84" s="198"/>
      <c r="I84" s="198"/>
      <c r="J84" s="198"/>
    </row>
    <row r="85" spans="1:10" ht="14.25" customHeight="1">
      <c r="A85" s="2" t="s">
        <v>155</v>
      </c>
      <c r="B85" s="14">
        <v>68227</v>
      </c>
      <c r="C85" s="188">
        <v>2726664.79</v>
      </c>
      <c r="D85" s="142">
        <v>39.964600378149413</v>
      </c>
      <c r="E85" s="357">
        <v>2816048</v>
      </c>
      <c r="F85" s="142">
        <v>41.274685974760722</v>
      </c>
      <c r="G85" s="357">
        <v>255975.47</v>
      </c>
      <c r="H85" s="198"/>
      <c r="I85" s="198"/>
      <c r="J85" s="198"/>
    </row>
    <row r="86" spans="1:10" ht="14.25" customHeight="1">
      <c r="A86" s="2" t="s">
        <v>160</v>
      </c>
      <c r="B86" s="14">
        <v>69218</v>
      </c>
      <c r="C86" s="188">
        <v>5573852.5</v>
      </c>
      <c r="D86" s="142">
        <v>80.526055361322193</v>
      </c>
      <c r="E86" s="357">
        <v>5751369</v>
      </c>
      <c r="F86" s="142">
        <v>83.090655609812472</v>
      </c>
      <c r="G86" s="357">
        <v>254896.47</v>
      </c>
      <c r="H86" s="198"/>
      <c r="I86" s="198"/>
      <c r="J86" s="198"/>
    </row>
    <row r="87" spans="1:10" ht="14.25" customHeight="1">
      <c r="A87" s="2" t="s">
        <v>162</v>
      </c>
      <c r="B87" s="14">
        <v>7555</v>
      </c>
      <c r="C87" s="188">
        <v>1522666.37</v>
      </c>
      <c r="D87" s="142">
        <v>201.54419192587693</v>
      </c>
      <c r="E87" s="357">
        <v>1049080</v>
      </c>
      <c r="F87" s="142">
        <v>138.85903375248179</v>
      </c>
      <c r="G87" s="357">
        <v>84286.33</v>
      </c>
      <c r="H87" s="198"/>
      <c r="I87" s="198"/>
      <c r="J87" s="198"/>
    </row>
    <row r="88" spans="1:10" ht="14.25" customHeight="1">
      <c r="A88" s="2" t="s">
        <v>235</v>
      </c>
      <c r="B88" s="14">
        <v>41907</v>
      </c>
      <c r="C88" s="188">
        <v>2946805.08</v>
      </c>
      <c r="D88" s="142">
        <v>70.317729257641929</v>
      </c>
      <c r="E88" s="357">
        <v>3104787</v>
      </c>
      <c r="F88" s="142">
        <v>74.087551005798559</v>
      </c>
      <c r="G88" s="357">
        <v>437901.83999999997</v>
      </c>
      <c r="H88" s="198"/>
      <c r="I88" s="198"/>
      <c r="J88" s="198"/>
    </row>
    <row r="89" spans="1:10" ht="14.25" customHeight="1">
      <c r="A89" s="2" t="s">
        <v>163</v>
      </c>
      <c r="B89" s="14">
        <v>75409</v>
      </c>
      <c r="C89" s="188">
        <v>6594655.3599999994</v>
      </c>
      <c r="D89" s="142">
        <v>87.451834131204492</v>
      </c>
      <c r="E89" s="357">
        <v>6175101</v>
      </c>
      <c r="F89" s="142">
        <v>81.888116803034123</v>
      </c>
      <c r="G89" s="357">
        <v>272540.82</v>
      </c>
      <c r="H89" s="198"/>
      <c r="I89" s="198"/>
      <c r="J89" s="198"/>
    </row>
    <row r="90" spans="1:10" ht="14.25" customHeight="1">
      <c r="A90" s="2" t="s">
        <v>164</v>
      </c>
      <c r="B90" s="14">
        <v>52779</v>
      </c>
      <c r="C90" s="188">
        <v>2138382.04</v>
      </c>
      <c r="D90" s="142">
        <v>40.515774076810857</v>
      </c>
      <c r="E90" s="357">
        <v>1984331.76</v>
      </c>
      <c r="F90" s="142">
        <v>37.596994259080319</v>
      </c>
      <c r="G90" s="357">
        <v>208958.31</v>
      </c>
      <c r="H90" s="198"/>
      <c r="I90" s="198"/>
      <c r="J90" s="198"/>
    </row>
    <row r="91" spans="1:10" ht="14.25" customHeight="1">
      <c r="A91" s="2" t="s">
        <v>192</v>
      </c>
      <c r="B91" s="14">
        <v>55811</v>
      </c>
      <c r="C91" s="188">
        <v>1936828.51</v>
      </c>
      <c r="D91" s="142">
        <v>34.703347189622114</v>
      </c>
      <c r="E91" s="357">
        <v>1580067</v>
      </c>
      <c r="F91" s="142">
        <v>28.311031875436743</v>
      </c>
      <c r="G91" s="357">
        <v>217599.51</v>
      </c>
      <c r="H91" s="198"/>
      <c r="I91" s="198"/>
      <c r="J91" s="198"/>
    </row>
    <row r="92" spans="1:10" ht="14.25" customHeight="1">
      <c r="A92" s="2" t="s">
        <v>166</v>
      </c>
      <c r="B92" s="14">
        <v>216290</v>
      </c>
      <c r="C92" s="188">
        <v>14945483.16</v>
      </c>
      <c r="D92" s="142">
        <v>69.099279485875442</v>
      </c>
      <c r="E92" s="357">
        <v>15763292</v>
      </c>
      <c r="F92" s="142">
        <v>72.880355078829353</v>
      </c>
      <c r="G92" s="357">
        <v>676851.57</v>
      </c>
      <c r="H92" s="198"/>
      <c r="I92" s="198"/>
      <c r="J92" s="198"/>
    </row>
    <row r="93" spans="1:10" ht="14.25" customHeight="1">
      <c r="A93" s="2" t="s">
        <v>167</v>
      </c>
      <c r="B93" s="14">
        <v>53487</v>
      </c>
      <c r="C93" s="188">
        <v>7282310.9699999997</v>
      </c>
      <c r="D93" s="142">
        <v>136.15104548768861</v>
      </c>
      <c r="E93" s="357">
        <v>7484972</v>
      </c>
      <c r="F93" s="142">
        <v>139.94002280928075</v>
      </c>
      <c r="G93" s="357">
        <v>210063.12</v>
      </c>
      <c r="H93" s="198"/>
      <c r="I93" s="198"/>
      <c r="J93" s="198"/>
    </row>
    <row r="94" spans="1:10" ht="14.25" customHeight="1">
      <c r="A94" s="2" t="s">
        <v>236</v>
      </c>
      <c r="B94" s="14">
        <v>17377</v>
      </c>
      <c r="C94" s="188">
        <v>456981.56</v>
      </c>
      <c r="D94" s="142">
        <v>26.298069862461876</v>
      </c>
      <c r="E94" s="357">
        <v>601160</v>
      </c>
      <c r="F94" s="142">
        <v>34.595154514588252</v>
      </c>
      <c r="G94" s="357">
        <v>107149.62</v>
      </c>
      <c r="H94" s="198"/>
      <c r="I94" s="198"/>
      <c r="J94" s="198"/>
    </row>
    <row r="95" spans="1:10" ht="14.25" customHeight="1">
      <c r="A95" s="2"/>
      <c r="B95" s="14"/>
      <c r="D95" s="12"/>
      <c r="E95" s="14"/>
      <c r="F95" s="12"/>
      <c r="G95" s="14"/>
      <c r="H95" s="198"/>
      <c r="I95" s="198"/>
      <c r="J95" s="198"/>
    </row>
    <row r="96" spans="1:10" ht="14.25" customHeight="1">
      <c r="A96" s="7" t="s">
        <v>11</v>
      </c>
      <c r="B96" s="15">
        <v>60393.5</v>
      </c>
      <c r="C96" s="338">
        <v>3410924.14</v>
      </c>
      <c r="D96" s="176">
        <v>56.461049197745396</v>
      </c>
      <c r="E96" s="359">
        <v>3121321</v>
      </c>
      <c r="F96" s="176">
        <v>53.727197920104778</v>
      </c>
      <c r="G96" s="359">
        <v>254950.62</v>
      </c>
      <c r="H96" s="198"/>
      <c r="I96" s="198"/>
      <c r="J96" s="198"/>
    </row>
    <row r="97" spans="1:7" ht="14.25" customHeight="1">
      <c r="A97" s="7" t="s">
        <v>10</v>
      </c>
      <c r="B97" s="15">
        <v>90596.03333333334</v>
      </c>
      <c r="C97" s="338">
        <v>5016600.784222221</v>
      </c>
      <c r="D97" s="176">
        <v>55.373293947257672</v>
      </c>
      <c r="E97" s="359">
        <v>4803887.7135555549</v>
      </c>
      <c r="F97" s="176">
        <v>53.025364762720166</v>
      </c>
      <c r="G97" s="359">
        <v>345994.43700000003</v>
      </c>
    </row>
    <row r="98" spans="1:7" ht="14.25" customHeight="1">
      <c r="A98" s="7" t="s">
        <v>237</v>
      </c>
      <c r="B98" s="15">
        <v>8153643</v>
      </c>
      <c r="C98" s="338">
        <v>451494070.57999986</v>
      </c>
      <c r="D98" s="176"/>
      <c r="E98" s="359">
        <v>432349894.21999997</v>
      </c>
      <c r="F98" s="176"/>
      <c r="G98" s="359">
        <v>31139499.330000006</v>
      </c>
    </row>
    <row r="99" spans="1:7" ht="14.25" customHeight="1">
      <c r="A99" s="2"/>
      <c r="B99" s="14"/>
      <c r="D99" s="58"/>
      <c r="E99" s="2"/>
      <c r="F99" s="142"/>
      <c r="G99" s="2"/>
    </row>
    <row r="100" spans="1:7" ht="14.25" customHeight="1">
      <c r="A100" s="45" t="s">
        <v>238</v>
      </c>
      <c r="B100" s="14"/>
      <c r="D100" s="58"/>
      <c r="E100" s="2"/>
      <c r="F100" s="2"/>
      <c r="G100" s="2"/>
    </row>
    <row r="101" spans="1:7" ht="14.25" customHeight="1">
      <c r="A101" s="45" t="s">
        <v>172</v>
      </c>
      <c r="B101" s="14"/>
      <c r="D101" s="58"/>
      <c r="E101" s="2"/>
      <c r="F101" s="2"/>
      <c r="G101" s="2"/>
    </row>
  </sheetData>
  <sortState xmlns:xlrd2="http://schemas.microsoft.com/office/spreadsheetml/2017/richdata2" ref="A5:G51">
    <sortCondition ref="A6"/>
  </sortState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02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8.85546875" defaultRowHeight="14.25" customHeight="1"/>
  <cols>
    <col min="1" max="1" width="16.85546875" customWidth="1"/>
    <col min="2" max="2" width="12" bestFit="1" customWidth="1"/>
    <col min="3" max="3" width="13" customWidth="1"/>
    <col min="4" max="4" width="11.140625" bestFit="1" customWidth="1"/>
    <col min="5" max="5" width="9.5703125" customWidth="1"/>
    <col min="6" max="6" width="11.140625" bestFit="1" customWidth="1"/>
    <col min="7" max="7" width="14.85546875" customWidth="1"/>
    <col min="8" max="8" width="12" bestFit="1" customWidth="1"/>
    <col min="9" max="9" width="14" bestFit="1" customWidth="1"/>
    <col min="10" max="10" width="10.140625" customWidth="1"/>
    <col min="11" max="11" width="28.85546875" hidden="1" customWidth="1"/>
    <col min="12" max="12" width="12.42578125" hidden="1" customWidth="1"/>
    <col min="13" max="13" width="16" hidden="1" customWidth="1"/>
    <col min="14" max="14" width="15.7109375" hidden="1" customWidth="1"/>
    <col min="15" max="15" width="13.85546875" hidden="1" customWidth="1"/>
    <col min="16" max="16" width="19.42578125" hidden="1" customWidth="1"/>
    <col min="17" max="17" width="27.85546875" style="39" hidden="1" customWidth="1"/>
    <col min="18" max="18" width="11.7109375" style="94" hidden="1" customWidth="1"/>
    <col min="20" max="21" width="12.85546875" bestFit="1" customWidth="1"/>
  </cols>
  <sheetData>
    <row r="1" spans="1:21" ht="16.5" customHeight="1">
      <c r="A1" s="9" t="s">
        <v>239</v>
      </c>
    </row>
    <row r="2" spans="1:21" ht="9" customHeight="1"/>
    <row r="3" spans="1:21" ht="72.75" customHeight="1">
      <c r="B3" s="114" t="s">
        <v>240</v>
      </c>
      <c r="C3" s="114" t="s">
        <v>241</v>
      </c>
      <c r="D3" s="114" t="s">
        <v>242</v>
      </c>
      <c r="E3" s="114" t="s">
        <v>243</v>
      </c>
      <c r="F3" s="114" t="s">
        <v>244</v>
      </c>
      <c r="G3" s="114" t="s">
        <v>245</v>
      </c>
      <c r="H3" s="114" t="s">
        <v>194</v>
      </c>
      <c r="K3" s="2"/>
      <c r="L3" s="114" t="s">
        <v>240</v>
      </c>
      <c r="M3" s="114" t="s">
        <v>241</v>
      </c>
      <c r="N3" s="114" t="s">
        <v>242</v>
      </c>
      <c r="O3" s="114" t="s">
        <v>243</v>
      </c>
      <c r="P3" s="114" t="s">
        <v>244</v>
      </c>
      <c r="Q3" s="114" t="s">
        <v>245</v>
      </c>
      <c r="R3" s="114" t="s">
        <v>194</v>
      </c>
      <c r="U3" s="114"/>
    </row>
    <row r="4" spans="1:21" ht="13.5" customHeight="1">
      <c r="A4" s="2" t="s">
        <v>24</v>
      </c>
      <c r="B4" s="220">
        <v>136700</v>
      </c>
      <c r="C4" s="220">
        <v>45000</v>
      </c>
      <c r="D4" s="220">
        <v>22980</v>
      </c>
      <c r="E4" s="220"/>
      <c r="F4" s="220">
        <v>33067</v>
      </c>
      <c r="G4" s="220">
        <v>66918</v>
      </c>
      <c r="H4" s="371">
        <v>304665</v>
      </c>
      <c r="I4" s="138"/>
      <c r="J4" s="173"/>
      <c r="K4" s="289" t="s">
        <v>246</v>
      </c>
      <c r="L4" s="290">
        <v>41377.46</v>
      </c>
      <c r="M4" s="290"/>
      <c r="N4" s="290"/>
      <c r="O4" s="290"/>
      <c r="P4" s="307"/>
      <c r="Q4" s="290">
        <v>9428</v>
      </c>
      <c r="R4" s="288"/>
      <c r="T4" s="127"/>
      <c r="U4" s="176"/>
    </row>
    <row r="5" spans="1:21" ht="13.5" customHeight="1">
      <c r="A5" s="2" t="s">
        <v>184</v>
      </c>
      <c r="B5" s="220">
        <v>80927.289999999994</v>
      </c>
      <c r="C5" s="220">
        <v>17665.45</v>
      </c>
      <c r="D5" s="220">
        <v>7845</v>
      </c>
      <c r="E5" s="220"/>
      <c r="F5" s="220"/>
      <c r="G5" s="220">
        <v>19104.02</v>
      </c>
      <c r="H5" s="371">
        <v>125541.75999999999</v>
      </c>
      <c r="I5" s="138"/>
      <c r="J5" s="173"/>
      <c r="K5" s="286" t="s">
        <v>247</v>
      </c>
      <c r="L5" s="308"/>
      <c r="M5" s="287">
        <v>0</v>
      </c>
      <c r="N5" s="287">
        <v>723.4</v>
      </c>
      <c r="O5" s="287">
        <v>0</v>
      </c>
      <c r="P5" s="287">
        <v>0</v>
      </c>
      <c r="Q5" s="287">
        <v>0</v>
      </c>
      <c r="R5" s="288"/>
    </row>
    <row r="6" spans="1:21" ht="13.5" customHeight="1">
      <c r="A6" s="2" t="s">
        <v>29</v>
      </c>
      <c r="B6" s="220">
        <v>12359.68</v>
      </c>
      <c r="C6" s="220"/>
      <c r="D6" s="220">
        <v>6705.06</v>
      </c>
      <c r="E6" s="220"/>
      <c r="F6" s="220"/>
      <c r="G6" s="220"/>
      <c r="H6" s="371">
        <v>19064.740000000002</v>
      </c>
      <c r="I6" s="138"/>
      <c r="J6" s="173"/>
      <c r="K6" s="286" t="s">
        <v>248</v>
      </c>
      <c r="L6" s="287">
        <v>0</v>
      </c>
      <c r="M6" s="287">
        <v>0</v>
      </c>
      <c r="N6" s="287">
        <v>0</v>
      </c>
      <c r="O6" s="287">
        <v>0</v>
      </c>
      <c r="P6" s="295"/>
      <c r="Q6" s="287">
        <v>414.32</v>
      </c>
      <c r="R6" s="288"/>
    </row>
    <row r="7" spans="1:21" ht="13.5" customHeight="1">
      <c r="A7" s="2" t="s">
        <v>212</v>
      </c>
      <c r="B7" s="220">
        <v>165705.84</v>
      </c>
      <c r="C7" s="220"/>
      <c r="D7" s="220">
        <v>25439.119999999999</v>
      </c>
      <c r="E7" s="220"/>
      <c r="F7" s="220"/>
      <c r="G7" s="220">
        <v>120729.9</v>
      </c>
      <c r="H7" s="371">
        <v>311874.86</v>
      </c>
      <c r="I7" s="138"/>
      <c r="J7" s="173"/>
      <c r="K7" s="286" t="s">
        <v>249</v>
      </c>
      <c r="L7" s="287">
        <v>0</v>
      </c>
      <c r="M7" s="287">
        <v>0</v>
      </c>
      <c r="N7" s="287">
        <v>2700.01</v>
      </c>
      <c r="O7" s="287"/>
      <c r="P7" s="287"/>
      <c r="Q7" s="287"/>
      <c r="R7" s="288"/>
    </row>
    <row r="8" spans="1:21" ht="13.5" customHeight="1">
      <c r="A8" s="2" t="s">
        <v>32</v>
      </c>
      <c r="B8" s="220">
        <v>523657.11</v>
      </c>
      <c r="C8" s="220"/>
      <c r="D8" s="220">
        <v>225</v>
      </c>
      <c r="E8" s="220"/>
      <c r="F8" s="220">
        <v>45181.5</v>
      </c>
      <c r="G8" s="220"/>
      <c r="H8" s="371">
        <v>569063.61</v>
      </c>
      <c r="I8" s="138"/>
      <c r="J8" s="173"/>
      <c r="K8" s="289" t="s">
        <v>194</v>
      </c>
      <c r="L8" s="291">
        <f>SUM(L4:L7)</f>
        <v>41377.46</v>
      </c>
      <c r="M8" s="291">
        <f t="shared" ref="M8:Q8" si="0">SUM(M4:M7)</f>
        <v>0</v>
      </c>
      <c r="N8" s="291">
        <f t="shared" si="0"/>
        <v>3423.4100000000003</v>
      </c>
      <c r="O8" s="291">
        <f t="shared" si="0"/>
        <v>0</v>
      </c>
      <c r="P8" s="291">
        <f t="shared" si="0"/>
        <v>0</v>
      </c>
      <c r="Q8" s="291">
        <f t="shared" si="0"/>
        <v>9842.32</v>
      </c>
      <c r="R8" s="292">
        <f>SUM(L8:Q8)</f>
        <v>54643.19</v>
      </c>
    </row>
    <row r="9" spans="1:21" ht="13.5" customHeight="1">
      <c r="A9" s="2" t="s">
        <v>33</v>
      </c>
      <c r="B9" s="220">
        <v>50784.480000000003</v>
      </c>
      <c r="C9" s="220">
        <v>39902.1</v>
      </c>
      <c r="D9" s="220">
        <v>3865.29</v>
      </c>
      <c r="E9" s="220"/>
      <c r="F9" s="220"/>
      <c r="G9" s="220">
        <v>13333</v>
      </c>
      <c r="H9" s="371">
        <v>107884.87</v>
      </c>
      <c r="I9" s="138"/>
      <c r="J9" s="173"/>
      <c r="K9" s="2"/>
      <c r="L9" s="114"/>
      <c r="M9" s="114"/>
      <c r="N9" s="114"/>
      <c r="O9" s="114"/>
      <c r="P9" s="114"/>
      <c r="Q9" s="114"/>
      <c r="R9" s="114"/>
    </row>
    <row r="10" spans="1:21" ht="13.5" customHeight="1">
      <c r="A10" s="2" t="s">
        <v>37</v>
      </c>
      <c r="B10" s="220">
        <v>29219.27</v>
      </c>
      <c r="C10" s="220">
        <v>9137.02</v>
      </c>
      <c r="D10" s="220">
        <v>3385.11</v>
      </c>
      <c r="E10" s="220"/>
      <c r="F10" s="220"/>
      <c r="G10" s="220"/>
      <c r="H10" s="371">
        <v>41741.4</v>
      </c>
      <c r="I10" s="138"/>
      <c r="J10" s="173"/>
      <c r="K10" s="116"/>
      <c r="L10" s="244"/>
      <c r="M10" s="244"/>
      <c r="N10" s="244"/>
      <c r="O10" s="244"/>
      <c r="P10" s="244"/>
      <c r="Q10" s="244"/>
      <c r="R10" s="117"/>
    </row>
    <row r="11" spans="1:21" ht="13.5" customHeight="1">
      <c r="A11" s="2" t="s">
        <v>213</v>
      </c>
      <c r="B11" s="220">
        <v>41377.46</v>
      </c>
      <c r="C11" s="372">
        <v>0</v>
      </c>
      <c r="D11" s="220">
        <v>3423.4100000000003</v>
      </c>
      <c r="E11" s="372">
        <v>0</v>
      </c>
      <c r="F11" s="372">
        <v>0</v>
      </c>
      <c r="G11" s="220">
        <v>9842.32</v>
      </c>
      <c r="H11" s="371">
        <v>54643.19</v>
      </c>
      <c r="I11" s="138"/>
      <c r="J11" s="173"/>
      <c r="K11" s="289" t="s">
        <v>250</v>
      </c>
      <c r="L11" s="290">
        <v>209747</v>
      </c>
      <c r="M11" s="290">
        <v>143123</v>
      </c>
      <c r="N11" s="290">
        <v>21423</v>
      </c>
      <c r="O11" s="290"/>
      <c r="P11" s="300">
        <v>10072</v>
      </c>
      <c r="Q11" s="290">
        <v>39607</v>
      </c>
      <c r="R11" s="293"/>
    </row>
    <row r="12" spans="1:21" ht="13.5" customHeight="1">
      <c r="A12" s="2" t="s">
        <v>214</v>
      </c>
      <c r="B12" s="220">
        <v>524490</v>
      </c>
      <c r="C12" s="220">
        <v>324050</v>
      </c>
      <c r="D12" s="220">
        <v>72752</v>
      </c>
      <c r="E12" s="220">
        <v>34000</v>
      </c>
      <c r="F12" s="220"/>
      <c r="G12" s="220"/>
      <c r="H12" s="371">
        <v>955292</v>
      </c>
      <c r="I12" s="138"/>
      <c r="J12" s="173"/>
      <c r="K12" s="286" t="s">
        <v>251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287">
        <v>0</v>
      </c>
      <c r="R12" s="293"/>
    </row>
    <row r="13" spans="1:21" ht="13.5" customHeight="1">
      <c r="A13" s="2" t="s">
        <v>215</v>
      </c>
      <c r="B13" s="220">
        <v>144384.88</v>
      </c>
      <c r="C13" s="220">
        <v>26624.959999999999</v>
      </c>
      <c r="D13" s="220">
        <v>29792.12</v>
      </c>
      <c r="E13" s="220"/>
      <c r="F13" s="220">
        <v>36887.89</v>
      </c>
      <c r="G13" s="220">
        <v>57658.61</v>
      </c>
      <c r="H13" s="371">
        <v>295348.45999999996</v>
      </c>
      <c r="I13" s="138"/>
      <c r="J13" s="173"/>
      <c r="K13" s="285" t="s">
        <v>252</v>
      </c>
      <c r="L13" s="287">
        <v>0</v>
      </c>
      <c r="M13" s="287">
        <v>0</v>
      </c>
      <c r="N13" s="287">
        <v>0</v>
      </c>
      <c r="O13" s="287">
        <v>0</v>
      </c>
      <c r="P13" s="287">
        <v>0</v>
      </c>
      <c r="Q13" s="287">
        <v>0</v>
      </c>
      <c r="R13" s="293"/>
    </row>
    <row r="14" spans="1:21" ht="13.5" customHeight="1">
      <c r="A14" s="2" t="s">
        <v>44</v>
      </c>
      <c r="B14" s="220">
        <v>26270.31</v>
      </c>
      <c r="C14" s="220"/>
      <c r="D14" s="220">
        <v>12982.29</v>
      </c>
      <c r="E14" s="220"/>
      <c r="F14" s="220"/>
      <c r="G14" s="220"/>
      <c r="H14" s="371">
        <v>39252.600000000006</v>
      </c>
      <c r="I14" s="138"/>
      <c r="J14" s="173"/>
      <c r="K14" s="286" t="s">
        <v>253</v>
      </c>
      <c r="L14" s="287">
        <v>0</v>
      </c>
      <c r="M14" s="287">
        <v>0</v>
      </c>
      <c r="N14" s="287">
        <v>1087.4100000000001</v>
      </c>
      <c r="O14" s="287">
        <v>0</v>
      </c>
      <c r="P14" s="287">
        <v>0</v>
      </c>
      <c r="Q14" s="287">
        <v>0</v>
      </c>
      <c r="R14" s="293"/>
    </row>
    <row r="15" spans="1:21" ht="13.5" customHeight="1">
      <c r="A15" s="2" t="s">
        <v>216</v>
      </c>
      <c r="B15" s="220">
        <v>20933.919999999998</v>
      </c>
      <c r="C15" s="220"/>
      <c r="D15" s="220">
        <v>7214.55</v>
      </c>
      <c r="E15" s="220">
        <v>21575.35</v>
      </c>
      <c r="F15" s="220"/>
      <c r="G15" s="220"/>
      <c r="H15" s="371">
        <v>49723.819999999992</v>
      </c>
      <c r="I15" s="138"/>
      <c r="J15" s="173"/>
      <c r="K15" s="286" t="s">
        <v>254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93"/>
    </row>
    <row r="16" spans="1:21" ht="13.5" customHeight="1">
      <c r="A16" s="2" t="s">
        <v>49</v>
      </c>
      <c r="B16" s="220">
        <v>116131.5</v>
      </c>
      <c r="C16" s="220">
        <v>38736.25</v>
      </c>
      <c r="D16" s="220">
        <v>22274.05</v>
      </c>
      <c r="E16" s="220"/>
      <c r="F16" s="220"/>
      <c r="G16" s="220">
        <v>38272.47</v>
      </c>
      <c r="H16" s="371">
        <v>215414.27</v>
      </c>
      <c r="I16" s="138"/>
      <c r="J16" s="173"/>
      <c r="K16" s="286" t="s">
        <v>255</v>
      </c>
      <c r="L16" s="287">
        <v>0</v>
      </c>
      <c r="M16" s="287">
        <v>0</v>
      </c>
      <c r="N16" s="287">
        <v>0</v>
      </c>
      <c r="O16" s="287">
        <v>0</v>
      </c>
      <c r="P16" s="287">
        <v>0</v>
      </c>
      <c r="Q16" s="287">
        <v>0</v>
      </c>
      <c r="R16" s="293"/>
      <c r="T16" s="127"/>
    </row>
    <row r="17" spans="1:18" ht="13.5" customHeight="1">
      <c r="A17" s="2" t="s">
        <v>53</v>
      </c>
      <c r="B17" s="220">
        <v>241691</v>
      </c>
      <c r="C17" s="220">
        <v>48979</v>
      </c>
      <c r="D17" s="220">
        <v>36307</v>
      </c>
      <c r="E17" s="220">
        <v>9065</v>
      </c>
      <c r="F17" s="220">
        <v>80</v>
      </c>
      <c r="G17" s="220"/>
      <c r="H17" s="371">
        <v>336122</v>
      </c>
      <c r="I17" s="138"/>
      <c r="J17" s="173"/>
      <c r="K17" s="286" t="s">
        <v>256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93"/>
    </row>
    <row r="18" spans="1:18" ht="13.5" customHeight="1">
      <c r="A18" s="2" t="s">
        <v>217</v>
      </c>
      <c r="B18" s="220">
        <v>326048.78999999998</v>
      </c>
      <c r="C18" s="220">
        <v>54429.23</v>
      </c>
      <c r="D18" s="220">
        <v>63427.71</v>
      </c>
      <c r="E18" s="220">
        <v>37581.769999999997</v>
      </c>
      <c r="F18" s="220"/>
      <c r="G18" s="220">
        <v>135105.14000000001</v>
      </c>
      <c r="H18" s="371">
        <v>616592.64000000001</v>
      </c>
      <c r="I18" s="138"/>
      <c r="J18" s="173"/>
      <c r="K18" s="302" t="s">
        <v>194</v>
      </c>
      <c r="L18" s="291">
        <f>SUM(L11:L17)</f>
        <v>209747</v>
      </c>
      <c r="M18" s="291">
        <f t="shared" ref="M18:Q18" si="1">SUM(M11:M17)</f>
        <v>143123</v>
      </c>
      <c r="N18" s="291">
        <f t="shared" si="1"/>
        <v>22510.41</v>
      </c>
      <c r="O18" s="291">
        <f t="shared" si="1"/>
        <v>0</v>
      </c>
      <c r="P18" s="291">
        <f t="shared" si="1"/>
        <v>10072</v>
      </c>
      <c r="Q18" s="291">
        <f t="shared" si="1"/>
        <v>39607</v>
      </c>
      <c r="R18" s="303">
        <f>SUM(L18:Q18)</f>
        <v>425059.41</v>
      </c>
    </row>
    <row r="19" spans="1:18" ht="13.5" customHeight="1">
      <c r="A19" s="2" t="s">
        <v>56</v>
      </c>
      <c r="B19" s="220">
        <v>424268.39</v>
      </c>
      <c r="C19" s="220">
        <v>38974.79</v>
      </c>
      <c r="D19" s="220">
        <v>13195.38</v>
      </c>
      <c r="E19" s="220"/>
      <c r="F19" s="220">
        <v>35657.379999999997</v>
      </c>
      <c r="G19" s="220">
        <v>95494.69</v>
      </c>
      <c r="H19" s="371">
        <v>607590.63</v>
      </c>
      <c r="I19" s="138"/>
      <c r="J19" s="173"/>
      <c r="K19" s="28"/>
      <c r="L19" s="187"/>
      <c r="M19" s="187"/>
      <c r="N19" s="187"/>
      <c r="O19" s="187"/>
      <c r="P19" s="50"/>
      <c r="Q19" s="269"/>
    </row>
    <row r="20" spans="1:18" ht="13.5" customHeight="1">
      <c r="A20" s="2" t="s">
        <v>218</v>
      </c>
      <c r="B20" s="220">
        <v>827816</v>
      </c>
      <c r="C20" s="220">
        <v>298366</v>
      </c>
      <c r="D20" s="220">
        <v>117401</v>
      </c>
      <c r="E20" s="220"/>
      <c r="F20" s="220"/>
      <c r="G20" s="373">
        <v>186601</v>
      </c>
      <c r="H20" s="371">
        <v>1430184</v>
      </c>
      <c r="I20" s="138"/>
      <c r="J20" s="173"/>
      <c r="K20" s="289" t="s">
        <v>257</v>
      </c>
      <c r="L20" s="290">
        <v>244507.64</v>
      </c>
      <c r="M20" s="290"/>
      <c r="N20" s="290">
        <v>26282.54</v>
      </c>
      <c r="O20" s="290"/>
      <c r="P20" s="300"/>
      <c r="Q20" s="301">
        <v>163472.99</v>
      </c>
      <c r="R20" s="293"/>
    </row>
    <row r="21" spans="1:18" ht="13.5" customHeight="1">
      <c r="A21" s="2" t="s">
        <v>59</v>
      </c>
      <c r="B21" s="220">
        <v>815329.05</v>
      </c>
      <c r="C21" s="220"/>
      <c r="D21" s="220">
        <v>30409.73</v>
      </c>
      <c r="E21" s="372"/>
      <c r="F21" s="220"/>
      <c r="G21" s="220">
        <v>384548.42</v>
      </c>
      <c r="H21" s="371">
        <v>1230287.2</v>
      </c>
      <c r="I21" s="138"/>
      <c r="J21" s="173"/>
      <c r="K21" s="286" t="s">
        <v>258</v>
      </c>
      <c r="L21" s="287">
        <v>88607.46</v>
      </c>
      <c r="M21" s="287"/>
      <c r="N21" s="287">
        <v>4887.92</v>
      </c>
      <c r="O21" s="287"/>
      <c r="P21" s="287"/>
      <c r="Q21" s="287"/>
      <c r="R21" s="293"/>
    </row>
    <row r="22" spans="1:18" ht="13.5" customHeight="1">
      <c r="A22" s="2" t="s">
        <v>219</v>
      </c>
      <c r="B22" s="220">
        <v>209747</v>
      </c>
      <c r="C22" s="220">
        <v>143123</v>
      </c>
      <c r="D22" s="220">
        <v>22510.41</v>
      </c>
      <c r="E22" s="372">
        <v>0</v>
      </c>
      <c r="F22" s="220">
        <v>10072</v>
      </c>
      <c r="G22" s="220">
        <v>39607</v>
      </c>
      <c r="H22" s="371">
        <v>425059.41</v>
      </c>
      <c r="I22" s="138"/>
      <c r="J22" s="173"/>
      <c r="K22" s="286" t="s">
        <v>259</v>
      </c>
      <c r="L22" s="287">
        <v>0</v>
      </c>
      <c r="M22" s="287">
        <v>0</v>
      </c>
      <c r="N22" s="287">
        <v>0</v>
      </c>
      <c r="O22" s="287">
        <v>0</v>
      </c>
      <c r="P22" s="287">
        <v>0</v>
      </c>
      <c r="Q22" s="287">
        <v>0</v>
      </c>
      <c r="R22" s="293"/>
    </row>
    <row r="23" spans="1:18" ht="13.5" customHeight="1">
      <c r="A23" s="2" t="s">
        <v>220</v>
      </c>
      <c r="B23" s="220">
        <v>333115.10000000003</v>
      </c>
      <c r="C23" s="372">
        <v>0</v>
      </c>
      <c r="D23" s="220">
        <v>33655.550000000003</v>
      </c>
      <c r="E23" s="372">
        <v>0</v>
      </c>
      <c r="F23" s="372">
        <v>0</v>
      </c>
      <c r="G23" s="220">
        <v>163472.99</v>
      </c>
      <c r="H23" s="371">
        <v>530243.64</v>
      </c>
      <c r="I23" s="138"/>
      <c r="J23" s="173"/>
      <c r="K23" s="286" t="s">
        <v>260</v>
      </c>
      <c r="L23" s="287">
        <v>0</v>
      </c>
      <c r="M23" s="287">
        <v>0</v>
      </c>
      <c r="N23" s="287">
        <v>0</v>
      </c>
      <c r="O23" s="287">
        <v>0</v>
      </c>
      <c r="P23" s="287">
        <v>0</v>
      </c>
      <c r="Q23" s="287">
        <v>0</v>
      </c>
      <c r="R23" s="293"/>
    </row>
    <row r="24" spans="1:18" ht="13.5" customHeight="1">
      <c r="A24" s="2" t="s">
        <v>221</v>
      </c>
      <c r="B24" s="363">
        <v>141180.75</v>
      </c>
      <c r="C24" s="220">
        <v>53213.52</v>
      </c>
      <c r="D24" s="220">
        <v>13814.21</v>
      </c>
      <c r="E24" s="372"/>
      <c r="F24" s="220">
        <v>16401.169999999998</v>
      </c>
      <c r="G24" s="220"/>
      <c r="H24" s="371">
        <v>224609.64999999997</v>
      </c>
      <c r="I24" s="138"/>
      <c r="J24" s="173"/>
      <c r="K24" s="286" t="s">
        <v>261</v>
      </c>
      <c r="L24" s="287">
        <v>0</v>
      </c>
      <c r="M24" s="287">
        <v>0</v>
      </c>
      <c r="N24" s="305">
        <v>2485.09</v>
      </c>
      <c r="O24" s="287">
        <v>0</v>
      </c>
      <c r="P24" s="287">
        <v>0</v>
      </c>
      <c r="Q24" s="287">
        <v>0</v>
      </c>
      <c r="R24" s="293"/>
    </row>
    <row r="25" spans="1:18" ht="13.5" customHeight="1">
      <c r="A25" s="2" t="s">
        <v>222</v>
      </c>
      <c r="B25" s="220">
        <v>248148.43</v>
      </c>
      <c r="C25" s="220">
        <v>41722.410000000003</v>
      </c>
      <c r="D25" s="220">
        <v>26412.18</v>
      </c>
      <c r="E25" s="372">
        <v>0</v>
      </c>
      <c r="F25" s="220">
        <v>86576.650000000009</v>
      </c>
      <c r="G25" s="220">
        <v>42967.37</v>
      </c>
      <c r="H25" s="220">
        <v>445827.04</v>
      </c>
      <c r="I25" s="138"/>
      <c r="J25" s="173"/>
      <c r="K25" s="286" t="s">
        <v>262</v>
      </c>
      <c r="L25" s="287">
        <v>0</v>
      </c>
      <c r="M25" s="287">
        <v>0</v>
      </c>
      <c r="N25" s="287">
        <v>0</v>
      </c>
      <c r="O25" s="287">
        <v>0</v>
      </c>
      <c r="P25" s="287">
        <v>0</v>
      </c>
      <c r="Q25" s="287">
        <v>0</v>
      </c>
      <c r="R25" s="293"/>
    </row>
    <row r="26" spans="1:18" ht="13.5" customHeight="1">
      <c r="A26" s="2" t="s">
        <v>63</v>
      </c>
      <c r="B26" s="220">
        <v>32103</v>
      </c>
      <c r="C26" s="220"/>
      <c r="D26" s="220">
        <v>4712</v>
      </c>
      <c r="E26" s="220"/>
      <c r="F26" s="220">
        <v>4799</v>
      </c>
      <c r="G26" s="220"/>
      <c r="H26" s="371">
        <v>41614</v>
      </c>
      <c r="I26" s="138"/>
      <c r="J26" s="173"/>
      <c r="K26" s="302" t="s">
        <v>194</v>
      </c>
      <c r="L26" s="291">
        <f>SUM(L20:L25)</f>
        <v>333115.10000000003</v>
      </c>
      <c r="M26" s="291">
        <f t="shared" ref="M26:Q26" si="2">SUM(M20:M25)</f>
        <v>0</v>
      </c>
      <c r="N26" s="291">
        <f t="shared" si="2"/>
        <v>33655.550000000003</v>
      </c>
      <c r="O26" s="291">
        <f t="shared" si="2"/>
        <v>0</v>
      </c>
      <c r="P26" s="291">
        <f t="shared" si="2"/>
        <v>0</v>
      </c>
      <c r="Q26" s="291">
        <f t="shared" si="2"/>
        <v>163472.99</v>
      </c>
      <c r="R26" s="303">
        <f>SUM(L26:Q26)</f>
        <v>530243.64</v>
      </c>
    </row>
    <row r="27" spans="1:18" ht="13.5" customHeight="1">
      <c r="A27" s="2" t="s">
        <v>65</v>
      </c>
      <c r="B27" s="220">
        <v>324437.13</v>
      </c>
      <c r="C27" s="220">
        <v>61629.89</v>
      </c>
      <c r="D27" s="220">
        <v>41013.949999999997</v>
      </c>
      <c r="E27" s="220">
        <v>23794.81</v>
      </c>
      <c r="F27" s="220">
        <v>104515.99</v>
      </c>
      <c r="G27" s="220">
        <v>107405.26</v>
      </c>
      <c r="H27" s="371">
        <v>662797.03</v>
      </c>
      <c r="I27" s="138"/>
      <c r="J27" s="173"/>
      <c r="K27" s="28"/>
      <c r="L27" s="187"/>
      <c r="M27" s="187"/>
      <c r="N27" s="187"/>
      <c r="O27" s="187"/>
      <c r="P27" s="50"/>
      <c r="Q27" s="269"/>
    </row>
    <row r="28" spans="1:18" ht="13.5" customHeight="1">
      <c r="A28" s="2" t="s">
        <v>70</v>
      </c>
      <c r="B28" s="220">
        <v>562190.24</v>
      </c>
      <c r="C28" s="220"/>
      <c r="D28" s="220">
        <v>154572.18</v>
      </c>
      <c r="E28" s="220"/>
      <c r="F28" s="220"/>
      <c r="G28" s="220"/>
      <c r="H28" s="371">
        <v>716762.41999999993</v>
      </c>
      <c r="I28" s="138"/>
      <c r="J28" s="173"/>
      <c r="K28" s="289" t="s">
        <v>263</v>
      </c>
      <c r="L28" s="290">
        <v>248148.43</v>
      </c>
      <c r="M28" s="290">
        <v>41722.410000000003</v>
      </c>
      <c r="N28" s="290">
        <v>13588</v>
      </c>
      <c r="O28" s="290"/>
      <c r="P28" s="300">
        <v>76489.100000000006</v>
      </c>
      <c r="Q28" s="290">
        <v>42967.37</v>
      </c>
      <c r="R28" s="293"/>
    </row>
    <row r="29" spans="1:18" ht="13.5" customHeight="1">
      <c r="A29" s="2" t="s">
        <v>74</v>
      </c>
      <c r="B29" s="220">
        <v>30234.89</v>
      </c>
      <c r="C29" s="220">
        <v>9684.2900000000009</v>
      </c>
      <c r="D29" s="220">
        <v>8676</v>
      </c>
      <c r="E29" s="220"/>
      <c r="F29" s="220"/>
      <c r="G29" s="220">
        <v>5447.55</v>
      </c>
      <c r="H29" s="371">
        <v>54042.73</v>
      </c>
      <c r="I29" s="138"/>
      <c r="J29" s="173"/>
      <c r="K29" s="286" t="s">
        <v>264</v>
      </c>
      <c r="L29" s="287"/>
      <c r="M29" s="287"/>
      <c r="N29" s="287">
        <v>5742.73</v>
      </c>
      <c r="O29" s="287"/>
      <c r="P29" s="298">
        <v>10087.549999999999</v>
      </c>
      <c r="Q29" s="287"/>
      <c r="R29" s="293"/>
    </row>
    <row r="30" spans="1:18" ht="13.5" customHeight="1">
      <c r="A30" s="2" t="s">
        <v>75</v>
      </c>
      <c r="B30" s="220">
        <v>177514.96</v>
      </c>
      <c r="C30" s="220">
        <v>21027.27</v>
      </c>
      <c r="D30" s="220">
        <v>12554.29</v>
      </c>
      <c r="E30" s="220"/>
      <c r="F30" s="220"/>
      <c r="G30" s="220">
        <v>4474.6899999999996</v>
      </c>
      <c r="H30" s="371">
        <v>215571.21</v>
      </c>
      <c r="I30" s="138"/>
      <c r="J30" s="173"/>
      <c r="K30" s="286" t="s">
        <v>265</v>
      </c>
      <c r="L30" s="287"/>
      <c r="M30" s="287"/>
      <c r="N30" s="287">
        <v>7081.45</v>
      </c>
      <c r="O30" s="287"/>
      <c r="P30" s="287"/>
      <c r="Q30" s="287"/>
      <c r="R30" s="293"/>
    </row>
    <row r="31" spans="1:18" ht="13.5" customHeight="1">
      <c r="A31" s="2" t="s">
        <v>76</v>
      </c>
      <c r="B31" s="220">
        <v>296496.98</v>
      </c>
      <c r="C31" s="220"/>
      <c r="D31" s="220">
        <v>79170.25</v>
      </c>
      <c r="E31" s="220"/>
      <c r="F31" s="220">
        <v>175148.47</v>
      </c>
      <c r="G31" s="220">
        <v>162155.23000000001</v>
      </c>
      <c r="H31" s="371">
        <v>712970.92999999993</v>
      </c>
      <c r="I31" s="138"/>
      <c r="J31" s="173"/>
      <c r="K31" s="302" t="s">
        <v>194</v>
      </c>
      <c r="L31" s="291">
        <f>SUM(L28:L30)</f>
        <v>248148.43</v>
      </c>
      <c r="M31" s="291">
        <f t="shared" ref="M31:Q31" si="3">SUM(M28:M30)</f>
        <v>41722.410000000003</v>
      </c>
      <c r="N31" s="291">
        <f t="shared" si="3"/>
        <v>26412.18</v>
      </c>
      <c r="O31" s="291">
        <f t="shared" si="3"/>
        <v>0</v>
      </c>
      <c r="P31" s="291">
        <f t="shared" si="3"/>
        <v>86576.650000000009</v>
      </c>
      <c r="Q31" s="291">
        <f t="shared" si="3"/>
        <v>42967.37</v>
      </c>
      <c r="R31" s="303">
        <f>SUM(L31:Q31)</f>
        <v>445827.04</v>
      </c>
    </row>
    <row r="32" spans="1:18" ht="13.5" customHeight="1">
      <c r="A32" s="2" t="s">
        <v>79</v>
      </c>
      <c r="B32" s="220">
        <v>313288.5</v>
      </c>
      <c r="C32" s="220">
        <v>59401.93</v>
      </c>
      <c r="D32" s="220">
        <v>54735.22</v>
      </c>
      <c r="E32" s="220"/>
      <c r="F32" s="220">
        <v>189685.59</v>
      </c>
      <c r="G32" s="373"/>
      <c r="H32" s="371">
        <v>617111.24</v>
      </c>
      <c r="I32" s="138"/>
      <c r="J32" s="173"/>
      <c r="K32" s="28"/>
      <c r="L32" s="187"/>
      <c r="M32" s="187"/>
      <c r="N32" s="187"/>
      <c r="O32" s="187"/>
      <c r="P32" s="50"/>
      <c r="Q32" s="269"/>
    </row>
    <row r="33" spans="1:18" ht="13.5" customHeight="1">
      <c r="A33" s="2" t="s">
        <v>266</v>
      </c>
      <c r="B33" s="220">
        <v>58000</v>
      </c>
      <c r="C33" s="220"/>
      <c r="D33" s="220">
        <v>7677.11</v>
      </c>
      <c r="E33" s="220">
        <v>11524</v>
      </c>
      <c r="F33" s="374"/>
      <c r="G33" s="220">
        <v>15936.08</v>
      </c>
      <c r="H33" s="371">
        <v>93137.19</v>
      </c>
      <c r="I33" s="138"/>
      <c r="J33" s="173"/>
      <c r="K33" s="289" t="s">
        <v>267</v>
      </c>
      <c r="L33" s="290">
        <v>303989.81</v>
      </c>
      <c r="M33" s="290"/>
      <c r="N33" s="290"/>
      <c r="O33" s="290"/>
      <c r="P33" s="300"/>
      <c r="Q33" s="290"/>
      <c r="R33" s="293"/>
    </row>
    <row r="34" spans="1:18" ht="13.5" customHeight="1">
      <c r="A34" s="2" t="s">
        <v>223</v>
      </c>
      <c r="B34" s="220">
        <v>91345</v>
      </c>
      <c r="C34" s="220">
        <v>31186</v>
      </c>
      <c r="D34" s="220">
        <v>28563</v>
      </c>
      <c r="E34" s="220">
        <v>9921</v>
      </c>
      <c r="F34" s="220"/>
      <c r="G34" s="220"/>
      <c r="H34" s="371">
        <v>161015</v>
      </c>
      <c r="I34" s="138"/>
      <c r="J34" s="173"/>
      <c r="K34" s="286" t="s">
        <v>268</v>
      </c>
      <c r="L34" s="287">
        <v>0</v>
      </c>
      <c r="M34" s="287">
        <v>0</v>
      </c>
      <c r="N34" s="287">
        <v>0</v>
      </c>
      <c r="O34" s="287">
        <v>0</v>
      </c>
      <c r="P34" s="287">
        <v>0</v>
      </c>
      <c r="Q34" s="287">
        <v>0</v>
      </c>
      <c r="R34" s="293"/>
    </row>
    <row r="35" spans="1:18" ht="13.5" customHeight="1">
      <c r="A35" s="2" t="s">
        <v>224</v>
      </c>
      <c r="B35" s="220">
        <v>5397.45</v>
      </c>
      <c r="C35" s="220"/>
      <c r="D35" s="220">
        <v>2208.52</v>
      </c>
      <c r="E35" s="220">
        <v>264.48</v>
      </c>
      <c r="F35" s="220">
        <v>531.82000000000005</v>
      </c>
      <c r="G35" s="220">
        <v>9083.8799999999992</v>
      </c>
      <c r="H35" s="371">
        <v>17486.149999999998</v>
      </c>
      <c r="I35" s="138"/>
      <c r="J35" s="173"/>
      <c r="K35" s="286" t="s">
        <v>269</v>
      </c>
      <c r="L35" s="287">
        <v>0</v>
      </c>
      <c r="M35" s="287">
        <v>0</v>
      </c>
      <c r="N35" s="287">
        <v>0</v>
      </c>
      <c r="O35" s="287">
        <v>0</v>
      </c>
      <c r="P35" s="287">
        <v>0</v>
      </c>
      <c r="Q35" s="287">
        <v>0</v>
      </c>
      <c r="R35" s="293"/>
    </row>
    <row r="36" spans="1:18" ht="13.5" customHeight="1">
      <c r="A36" s="2" t="s">
        <v>85</v>
      </c>
      <c r="B36" s="220">
        <v>19296.740000000002</v>
      </c>
      <c r="C36" s="220">
        <v>1715.01</v>
      </c>
      <c r="D36" s="220">
        <v>4581.12</v>
      </c>
      <c r="E36" s="220"/>
      <c r="F36" s="220"/>
      <c r="G36" s="220">
        <v>6435.2</v>
      </c>
      <c r="H36" s="371">
        <v>32028.07</v>
      </c>
      <c r="I36" s="138"/>
      <c r="J36" s="173"/>
      <c r="K36" s="286" t="s">
        <v>270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93"/>
    </row>
    <row r="37" spans="1:18" ht="13.5" customHeight="1">
      <c r="A37" s="2" t="s">
        <v>88</v>
      </c>
      <c r="B37" s="220">
        <v>164671.79999999999</v>
      </c>
      <c r="C37" s="220">
        <v>52167.27</v>
      </c>
      <c r="D37" s="220">
        <v>12737.16</v>
      </c>
      <c r="E37" s="220"/>
      <c r="F37" s="220">
        <v>96645.03</v>
      </c>
      <c r="G37" s="220">
        <v>31238.37</v>
      </c>
      <c r="H37" s="371">
        <v>357459.63</v>
      </c>
      <c r="I37" s="138"/>
      <c r="J37" s="173"/>
      <c r="K37" s="289" t="s">
        <v>194</v>
      </c>
      <c r="L37" s="291">
        <f>SUM(L33:L36)</f>
        <v>303989.81</v>
      </c>
      <c r="M37" s="291">
        <f t="shared" ref="M37:Q37" si="4">SUM(M33:M36)</f>
        <v>0</v>
      </c>
      <c r="N37" s="291">
        <f t="shared" si="4"/>
        <v>0</v>
      </c>
      <c r="O37" s="291">
        <f t="shared" si="4"/>
        <v>0</v>
      </c>
      <c r="P37" s="291">
        <f t="shared" si="4"/>
        <v>0</v>
      </c>
      <c r="Q37" s="291">
        <f t="shared" si="4"/>
        <v>0</v>
      </c>
      <c r="R37" s="303">
        <f>SUM(L37:Q37)</f>
        <v>303989.81</v>
      </c>
    </row>
    <row r="38" spans="1:18" ht="13.5" customHeight="1">
      <c r="A38" s="2" t="s">
        <v>187</v>
      </c>
      <c r="B38" s="220">
        <v>372816.08</v>
      </c>
      <c r="C38" s="220"/>
      <c r="D38" s="220">
        <v>29765.82</v>
      </c>
      <c r="E38" s="220">
        <v>37774.01</v>
      </c>
      <c r="F38" s="220">
        <v>29157.52</v>
      </c>
      <c r="G38" s="220">
        <v>288281.32</v>
      </c>
      <c r="H38" s="371">
        <v>757794.75</v>
      </c>
      <c r="I38" s="138"/>
      <c r="J38" s="173"/>
      <c r="K38" s="28"/>
      <c r="L38" s="187"/>
      <c r="M38" s="187"/>
      <c r="N38" s="187"/>
      <c r="O38" s="187"/>
      <c r="P38" s="271"/>
      <c r="Q38" s="272"/>
    </row>
    <row r="39" spans="1:18" ht="13.5" customHeight="1">
      <c r="A39" s="2" t="s">
        <v>91</v>
      </c>
      <c r="B39" s="220">
        <v>52961</v>
      </c>
      <c r="C39" s="220">
        <v>1777</v>
      </c>
      <c r="D39" s="220">
        <v>13793</v>
      </c>
      <c r="E39" s="220"/>
      <c r="F39" s="220">
        <v>8892</v>
      </c>
      <c r="G39" s="220"/>
      <c r="H39" s="371">
        <v>77423</v>
      </c>
      <c r="I39" s="138"/>
      <c r="J39" s="173"/>
      <c r="K39" s="289" t="s">
        <v>271</v>
      </c>
      <c r="L39" s="290">
        <v>511138</v>
      </c>
      <c r="M39" s="290">
        <v>470686</v>
      </c>
      <c r="N39" s="290">
        <v>137320.74</v>
      </c>
      <c r="O39" s="290"/>
      <c r="P39" s="300">
        <v>86328.84</v>
      </c>
      <c r="Q39" s="290">
        <v>54934.05</v>
      </c>
    </row>
    <row r="40" spans="1:18" ht="13.5" customHeight="1">
      <c r="A40" s="2" t="s">
        <v>92</v>
      </c>
      <c r="B40" s="220">
        <v>222510.99</v>
      </c>
      <c r="C40" s="220">
        <v>180425.06</v>
      </c>
      <c r="D40" s="220">
        <v>231374.06</v>
      </c>
      <c r="E40" s="220"/>
      <c r="F40" s="220"/>
      <c r="G40" s="220"/>
      <c r="H40" s="371">
        <v>634310.11</v>
      </c>
      <c r="I40" s="138"/>
      <c r="J40" s="173"/>
      <c r="K40" s="286" t="s">
        <v>272</v>
      </c>
      <c r="L40" s="287">
        <v>231907</v>
      </c>
      <c r="M40" s="287">
        <v>470686</v>
      </c>
      <c r="N40" s="287">
        <v>122071.74</v>
      </c>
      <c r="O40" s="287"/>
      <c r="P40" s="287">
        <v>86328.84</v>
      </c>
      <c r="Q40" s="287">
        <v>54934.05</v>
      </c>
      <c r="R40" s="287"/>
    </row>
    <row r="41" spans="1:18" ht="13.5" customHeight="1">
      <c r="A41" s="2" t="s">
        <v>188</v>
      </c>
      <c r="B41" s="220">
        <v>1099475.3999999999</v>
      </c>
      <c r="C41" s="220"/>
      <c r="D41" s="220">
        <v>51626.31</v>
      </c>
      <c r="E41" s="220"/>
      <c r="F41" s="220">
        <v>149856.31</v>
      </c>
      <c r="G41" s="220">
        <v>89727.4</v>
      </c>
      <c r="H41" s="371">
        <v>1390685.42</v>
      </c>
      <c r="I41" s="138"/>
      <c r="J41" s="173"/>
      <c r="K41" s="286" t="s">
        <v>273</v>
      </c>
      <c r="L41" s="287">
        <v>32333</v>
      </c>
      <c r="M41" s="287">
        <v>3500</v>
      </c>
      <c r="N41" s="287">
        <v>2006</v>
      </c>
      <c r="O41" s="287"/>
      <c r="P41" s="287"/>
      <c r="Q41" s="287"/>
      <c r="R41" s="287"/>
    </row>
    <row r="42" spans="1:18" ht="13.5" customHeight="1">
      <c r="A42" s="2" t="s">
        <v>96</v>
      </c>
      <c r="B42" s="220">
        <v>87577.39</v>
      </c>
      <c r="C42" s="220">
        <v>31946.84</v>
      </c>
      <c r="D42" s="220">
        <v>6986.99</v>
      </c>
      <c r="E42" s="220"/>
      <c r="F42" s="220">
        <v>1125.19</v>
      </c>
      <c r="G42" s="220"/>
      <c r="H42" s="371">
        <v>127636.41</v>
      </c>
      <c r="I42" s="138"/>
      <c r="J42" s="173"/>
      <c r="K42" s="286" t="s">
        <v>274</v>
      </c>
      <c r="L42" s="287">
        <v>304773</v>
      </c>
      <c r="M42" s="287"/>
      <c r="N42" s="287">
        <v>15756</v>
      </c>
      <c r="O42" s="295"/>
      <c r="P42" s="295"/>
      <c r="Q42" s="295">
        <v>0</v>
      </c>
      <c r="R42" s="287"/>
    </row>
    <row r="43" spans="1:18" ht="13.5" customHeight="1">
      <c r="A43" s="2" t="s">
        <v>275</v>
      </c>
      <c r="B43" s="220">
        <v>109683.42</v>
      </c>
      <c r="C43" s="173"/>
      <c r="D43" s="220">
        <v>4063.39</v>
      </c>
      <c r="E43" s="220">
        <v>10883.55</v>
      </c>
      <c r="F43" s="220"/>
      <c r="G43" s="220">
        <v>6644.06</v>
      </c>
      <c r="H43" s="371">
        <v>131274.42000000001</v>
      </c>
      <c r="I43" s="138"/>
      <c r="J43" s="173"/>
      <c r="K43" s="293" t="s">
        <v>194</v>
      </c>
      <c r="L43" s="306">
        <f>SUM(L39+L41+L42)</f>
        <v>848244</v>
      </c>
      <c r="M43" s="306">
        <f t="shared" ref="M43:Q43" si="5">SUM(M39+M41+M42)</f>
        <v>474186</v>
      </c>
      <c r="N43" s="306">
        <f t="shared" si="5"/>
        <v>155082.74</v>
      </c>
      <c r="O43" s="306">
        <f t="shared" si="5"/>
        <v>0</v>
      </c>
      <c r="P43" s="306">
        <f t="shared" si="5"/>
        <v>86328.84</v>
      </c>
      <c r="Q43" s="306">
        <f t="shared" si="5"/>
        <v>54934.05</v>
      </c>
      <c r="R43" s="292">
        <f>SUM(L43:Q43)</f>
        <v>1618775.6300000001</v>
      </c>
    </row>
    <row r="44" spans="1:18" ht="13.5" customHeight="1">
      <c r="A44" s="2" t="s">
        <v>99</v>
      </c>
      <c r="B44" s="220">
        <v>97834.43</v>
      </c>
      <c r="C44" s="220"/>
      <c r="D44" s="220">
        <v>10922.57</v>
      </c>
      <c r="E44" s="220">
        <v>36361.550000000003</v>
      </c>
      <c r="F44" s="220">
        <v>14666.98</v>
      </c>
      <c r="G44" s="220"/>
      <c r="H44" s="371">
        <v>159785.53</v>
      </c>
      <c r="I44" s="138"/>
      <c r="J44" s="173"/>
      <c r="K44" s="256" t="s">
        <v>276</v>
      </c>
      <c r="L44" s="257"/>
      <c r="M44" s="257"/>
      <c r="N44" s="257"/>
      <c r="O44" s="257"/>
      <c r="P44" s="257"/>
      <c r="Q44" s="257"/>
      <c r="R44" s="258"/>
    </row>
    <row r="45" spans="1:18" ht="13.5" customHeight="1">
      <c r="A45" s="2" t="s">
        <v>226</v>
      </c>
      <c r="B45" s="220">
        <v>246880.55</v>
      </c>
      <c r="C45" s="220">
        <v>491501.65</v>
      </c>
      <c r="D45" s="220">
        <v>46230.52</v>
      </c>
      <c r="E45" s="220"/>
      <c r="F45" s="220"/>
      <c r="G45" s="220"/>
      <c r="H45" s="371">
        <v>784612.72</v>
      </c>
      <c r="I45" s="138"/>
      <c r="J45" s="173"/>
      <c r="L45" s="187"/>
      <c r="M45" s="187"/>
      <c r="N45" s="187"/>
      <c r="O45" s="187"/>
      <c r="P45" s="24"/>
      <c r="Q45" s="272"/>
      <c r="R45" s="8"/>
    </row>
    <row r="46" spans="1:18" ht="13.5" customHeight="1">
      <c r="A46" s="2" t="s">
        <v>102</v>
      </c>
      <c r="B46" s="220">
        <v>19130</v>
      </c>
      <c r="C46" s="220">
        <v>1633</v>
      </c>
      <c r="D46" s="220">
        <v>3860</v>
      </c>
      <c r="E46" s="220">
        <v>3632</v>
      </c>
      <c r="F46" s="220"/>
      <c r="G46" s="220">
        <v>7041</v>
      </c>
      <c r="H46" s="371">
        <v>35296</v>
      </c>
      <c r="I46" s="138"/>
      <c r="J46" s="173"/>
      <c r="K46" s="289" t="s">
        <v>277</v>
      </c>
      <c r="L46" s="290">
        <v>63915.06</v>
      </c>
      <c r="M46" s="290">
        <v>14681.32</v>
      </c>
      <c r="N46" s="290"/>
      <c r="O46" s="290"/>
      <c r="P46" s="290">
        <v>1336.16</v>
      </c>
      <c r="Q46" s="290">
        <v>14882.03</v>
      </c>
      <c r="R46" s="288"/>
    </row>
    <row r="47" spans="1:18" ht="13.5" customHeight="1">
      <c r="A47" s="2" t="s">
        <v>104</v>
      </c>
      <c r="B47" s="220">
        <v>491261.76</v>
      </c>
      <c r="C47" s="220">
        <v>120674.29</v>
      </c>
      <c r="D47" s="220">
        <v>32895.9</v>
      </c>
      <c r="E47" s="220"/>
      <c r="F47" s="220">
        <v>31912.28</v>
      </c>
      <c r="G47" s="220">
        <v>27595.56</v>
      </c>
      <c r="H47" s="371">
        <v>704339.79000000015</v>
      </c>
      <c r="I47" s="138"/>
      <c r="J47" s="173"/>
      <c r="K47" s="286" t="s">
        <v>278</v>
      </c>
      <c r="L47" s="287"/>
      <c r="M47" s="287"/>
      <c r="N47" s="287">
        <v>2352.46</v>
      </c>
      <c r="O47" s="287">
        <v>346</v>
      </c>
      <c r="P47" s="287"/>
      <c r="Q47" s="287">
        <v>17717.04</v>
      </c>
      <c r="R47" s="288"/>
    </row>
    <row r="48" spans="1:18" ht="13.5" customHeight="1">
      <c r="A48" s="2" t="s">
        <v>105</v>
      </c>
      <c r="B48" s="220">
        <v>278084.02</v>
      </c>
      <c r="C48" s="220">
        <v>40089.06</v>
      </c>
      <c r="D48" s="220"/>
      <c r="E48" s="220"/>
      <c r="F48" s="220"/>
      <c r="G48" s="220"/>
      <c r="H48" s="371">
        <v>318173.08</v>
      </c>
      <c r="I48" s="138"/>
      <c r="J48" s="173"/>
      <c r="K48" s="286" t="s">
        <v>279</v>
      </c>
      <c r="L48" s="287"/>
      <c r="M48" s="287"/>
      <c r="N48" s="287">
        <v>1052</v>
      </c>
      <c r="O48" s="287"/>
      <c r="P48" s="287"/>
      <c r="Q48" s="287"/>
      <c r="R48" s="288"/>
    </row>
    <row r="49" spans="1:18" ht="13.5" customHeight="1">
      <c r="A49" s="2" t="s">
        <v>108</v>
      </c>
      <c r="B49" s="220">
        <v>28325.65</v>
      </c>
      <c r="C49" s="220">
        <v>20640.37</v>
      </c>
      <c r="D49" s="220">
        <v>1791.95</v>
      </c>
      <c r="E49" s="220">
        <v>6688.9</v>
      </c>
      <c r="F49" s="220">
        <v>21814.3</v>
      </c>
      <c r="G49" s="220">
        <v>20640.37</v>
      </c>
      <c r="H49" s="371">
        <v>99901.54</v>
      </c>
      <c r="I49" s="138"/>
      <c r="J49" s="173"/>
      <c r="K49" s="286" t="s">
        <v>280</v>
      </c>
      <c r="L49" s="287"/>
      <c r="M49" s="287"/>
      <c r="N49" s="287">
        <v>268.60000000000002</v>
      </c>
      <c r="O49" s="287"/>
      <c r="P49" s="287"/>
      <c r="Q49" s="287"/>
      <c r="R49" s="288"/>
    </row>
    <row r="50" spans="1:18" ht="13.5" customHeight="1">
      <c r="A50" s="64" t="s">
        <v>109</v>
      </c>
      <c r="B50" s="371">
        <v>555175.88</v>
      </c>
      <c r="C50" s="371"/>
      <c r="D50" s="371">
        <v>114663.02</v>
      </c>
      <c r="E50" s="371">
        <v>114747.48</v>
      </c>
      <c r="F50" s="371">
        <v>285322.8</v>
      </c>
      <c r="G50" s="371"/>
      <c r="H50" s="371">
        <v>1069909.18</v>
      </c>
      <c r="I50" s="125"/>
      <c r="J50" s="173"/>
      <c r="K50" s="286" t="s">
        <v>281</v>
      </c>
      <c r="L50" s="287"/>
      <c r="M50" s="287"/>
      <c r="N50" s="287">
        <v>3212.99</v>
      </c>
      <c r="O50" s="287"/>
      <c r="P50" s="287"/>
      <c r="Q50" s="287"/>
      <c r="R50" s="288"/>
    </row>
    <row r="51" spans="1:18" ht="12.75">
      <c r="A51" s="64" t="s">
        <v>227</v>
      </c>
      <c r="B51" s="188">
        <v>303989.81</v>
      </c>
      <c r="C51" s="188"/>
      <c r="D51" s="188"/>
      <c r="E51" s="188"/>
      <c r="F51" s="188"/>
      <c r="G51" s="188"/>
      <c r="H51" s="375">
        <v>303989.81</v>
      </c>
      <c r="I51" s="138"/>
      <c r="K51" s="27" t="s">
        <v>194</v>
      </c>
      <c r="L51" s="244">
        <f>SUM(L46:L50)</f>
        <v>63915.06</v>
      </c>
      <c r="M51" s="244">
        <f t="shared" ref="M51:Q51" si="6">SUM(M46:M50)</f>
        <v>14681.32</v>
      </c>
      <c r="N51" s="244">
        <f t="shared" si="6"/>
        <v>6886.0499999999993</v>
      </c>
      <c r="O51" s="244">
        <f t="shared" si="6"/>
        <v>346</v>
      </c>
      <c r="P51" s="244">
        <f t="shared" si="6"/>
        <v>1336.16</v>
      </c>
      <c r="Q51" s="244">
        <f t="shared" si="6"/>
        <v>32599.07</v>
      </c>
      <c r="R51" s="126">
        <f>SUM(L51:Q51)</f>
        <v>119763.66</v>
      </c>
    </row>
    <row r="52" spans="1:18" ht="11.45" customHeight="1">
      <c r="A52" s="64" t="s">
        <v>112</v>
      </c>
      <c r="B52" s="188">
        <v>286834.37</v>
      </c>
      <c r="C52" s="188">
        <v>84129.36</v>
      </c>
      <c r="D52" s="188"/>
      <c r="E52" s="188"/>
      <c r="F52" s="188"/>
      <c r="G52" s="188">
        <v>46800.12</v>
      </c>
      <c r="H52" s="375">
        <v>417763.85</v>
      </c>
      <c r="I52" s="138"/>
      <c r="K52" s="28"/>
      <c r="L52" s="187"/>
      <c r="M52" s="187"/>
      <c r="N52" s="187"/>
      <c r="O52" s="187"/>
      <c r="P52" s="273"/>
      <c r="Q52" s="272"/>
      <c r="R52" s="8"/>
    </row>
    <row r="53" spans="1:18" ht="11.45" customHeight="1">
      <c r="A53" s="2" t="s">
        <v>113</v>
      </c>
      <c r="B53" s="188">
        <v>404580.07</v>
      </c>
      <c r="C53" s="188"/>
      <c r="D53" s="188">
        <v>118104.75</v>
      </c>
      <c r="E53" s="188">
        <v>2497.9699999999998</v>
      </c>
      <c r="F53" s="188">
        <v>19447.3</v>
      </c>
      <c r="G53" s="188">
        <v>7154.15</v>
      </c>
      <c r="H53" s="375">
        <v>551784.24000000011</v>
      </c>
      <c r="I53" s="138"/>
      <c r="K53" s="289" t="s">
        <v>282</v>
      </c>
      <c r="L53" s="311">
        <v>623620.67000000004</v>
      </c>
      <c r="M53" s="290"/>
      <c r="N53" s="311">
        <v>29873.45</v>
      </c>
      <c r="O53" s="311">
        <v>146459.18</v>
      </c>
      <c r="P53" s="312"/>
      <c r="Q53" s="290"/>
      <c r="R53" s="288"/>
    </row>
    <row r="54" spans="1:18" ht="11.45" customHeight="1">
      <c r="A54" s="2" t="s">
        <v>114</v>
      </c>
      <c r="B54" s="142">
        <v>74162.45</v>
      </c>
      <c r="C54" s="142">
        <v>9266.76</v>
      </c>
      <c r="D54" s="142">
        <v>14645.72</v>
      </c>
      <c r="E54" s="142"/>
      <c r="F54" s="142">
        <v>12324.42</v>
      </c>
      <c r="G54" s="142">
        <v>40854.79</v>
      </c>
      <c r="H54" s="142">
        <v>151254.13999999998</v>
      </c>
      <c r="I54" s="138"/>
      <c r="K54" s="286" t="s">
        <v>283</v>
      </c>
      <c r="L54" s="287">
        <v>0</v>
      </c>
      <c r="M54" s="287">
        <v>0</v>
      </c>
      <c r="N54" s="287">
        <v>0</v>
      </c>
      <c r="O54" s="287">
        <v>0</v>
      </c>
      <c r="P54" s="287">
        <v>0</v>
      </c>
      <c r="Q54" s="287">
        <v>0</v>
      </c>
      <c r="R54" s="288"/>
    </row>
    <row r="55" spans="1:18" ht="14.25" customHeight="1">
      <c r="A55" s="2" t="s">
        <v>116</v>
      </c>
      <c r="B55" s="142">
        <v>159243.23000000001</v>
      </c>
      <c r="C55" s="142">
        <v>29490.35</v>
      </c>
      <c r="D55" s="142">
        <v>21595.8</v>
      </c>
      <c r="E55" s="142"/>
      <c r="F55" s="142">
        <v>8509.01</v>
      </c>
      <c r="G55" s="142">
        <v>38806.97</v>
      </c>
      <c r="H55" s="142">
        <v>257645.36000000002</v>
      </c>
      <c r="I55" s="138"/>
      <c r="K55" s="286" t="s">
        <v>284</v>
      </c>
      <c r="L55" s="287">
        <v>0</v>
      </c>
      <c r="M55" s="287">
        <v>0</v>
      </c>
      <c r="N55" s="287">
        <v>0</v>
      </c>
      <c r="O55" s="287">
        <v>0</v>
      </c>
      <c r="P55" s="287">
        <v>0</v>
      </c>
      <c r="Q55" s="287">
        <v>0</v>
      </c>
      <c r="R55" s="288"/>
    </row>
    <row r="56" spans="1:18" ht="14.25" customHeight="1">
      <c r="A56" s="2" t="s">
        <v>285</v>
      </c>
      <c r="B56" s="142">
        <v>15250</v>
      </c>
      <c r="C56" s="142"/>
      <c r="D56" s="142">
        <v>2054.69</v>
      </c>
      <c r="E56" s="142"/>
      <c r="F56" s="142">
        <v>1635</v>
      </c>
      <c r="G56" s="142">
        <v>5973</v>
      </c>
      <c r="H56" s="142">
        <v>24912.69</v>
      </c>
      <c r="I56" s="138"/>
      <c r="K56" s="286" t="s">
        <v>286</v>
      </c>
      <c r="L56" s="287">
        <v>0</v>
      </c>
      <c r="M56" s="287">
        <v>0</v>
      </c>
      <c r="N56" s="287">
        <v>0</v>
      </c>
      <c r="O56" s="287">
        <v>0</v>
      </c>
      <c r="P56" s="287">
        <v>0</v>
      </c>
      <c r="Q56" s="287">
        <v>0</v>
      </c>
      <c r="R56" s="288"/>
    </row>
    <row r="57" spans="1:18" ht="14.25" customHeight="1">
      <c r="A57" s="2" t="s">
        <v>119</v>
      </c>
      <c r="B57" s="142">
        <v>56996.21</v>
      </c>
      <c r="C57" s="142">
        <v>10876.79</v>
      </c>
      <c r="D57" s="142">
        <v>1311.82</v>
      </c>
      <c r="E57" s="142"/>
      <c r="F57" s="142">
        <v>4451.32</v>
      </c>
      <c r="G57" s="142">
        <v>1168.4100000000001</v>
      </c>
      <c r="H57" s="142">
        <v>74804.550000000017</v>
      </c>
      <c r="I57" s="138"/>
      <c r="K57" s="286" t="s">
        <v>287</v>
      </c>
      <c r="L57" s="287"/>
      <c r="M57" s="287">
        <v>0</v>
      </c>
      <c r="N57" s="287">
        <v>0</v>
      </c>
      <c r="O57" s="287">
        <v>0</v>
      </c>
      <c r="P57" s="287">
        <v>0</v>
      </c>
      <c r="Q57" s="287">
        <v>0</v>
      </c>
      <c r="R57" s="288"/>
    </row>
    <row r="58" spans="1:18" ht="14.25" customHeight="1">
      <c r="A58" s="2" t="s">
        <v>120</v>
      </c>
      <c r="B58" s="142">
        <v>58122.77</v>
      </c>
      <c r="C58" s="142">
        <v>33475.660000000003</v>
      </c>
      <c r="D58" s="142">
        <v>17672.97</v>
      </c>
      <c r="E58" s="142"/>
      <c r="F58" s="142"/>
      <c r="G58" s="142">
        <v>692</v>
      </c>
      <c r="H58" s="142">
        <v>109963.4</v>
      </c>
      <c r="I58" s="2"/>
      <c r="K58" s="289" t="s">
        <v>194</v>
      </c>
      <c r="L58" s="291">
        <f>SUM(L53:L57)</f>
        <v>623620.67000000004</v>
      </c>
      <c r="M58" s="291">
        <f t="shared" ref="M58:Q58" si="7">SUM(M53:M57)</f>
        <v>0</v>
      </c>
      <c r="N58" s="291">
        <f t="shared" si="7"/>
        <v>29873.45</v>
      </c>
      <c r="O58" s="291">
        <f t="shared" si="7"/>
        <v>146459.18</v>
      </c>
      <c r="P58" s="291">
        <f t="shared" si="7"/>
        <v>0</v>
      </c>
      <c r="Q58" s="291">
        <f t="shared" si="7"/>
        <v>0</v>
      </c>
      <c r="R58" s="292">
        <f>SUM(L58:Q58)</f>
        <v>799953.3</v>
      </c>
    </row>
    <row r="59" spans="1:18" ht="14.25" customHeight="1">
      <c r="A59" s="2" t="s">
        <v>124</v>
      </c>
      <c r="B59" s="142">
        <v>848244</v>
      </c>
      <c r="C59" s="142">
        <v>474186</v>
      </c>
      <c r="D59" s="142">
        <v>155082.74</v>
      </c>
      <c r="E59" s="376">
        <v>0</v>
      </c>
      <c r="F59" s="142">
        <v>86328.84</v>
      </c>
      <c r="G59" s="142">
        <v>54934.05</v>
      </c>
      <c r="H59" s="142">
        <v>1618775.6300000001</v>
      </c>
      <c r="I59" s="2"/>
      <c r="K59" s="28"/>
      <c r="L59" s="187"/>
      <c r="M59" s="187"/>
      <c r="N59" s="187"/>
      <c r="O59" s="187"/>
      <c r="P59" s="273"/>
      <c r="Q59" s="270"/>
      <c r="R59" s="8"/>
    </row>
    <row r="60" spans="1:18" ht="14.25" customHeight="1">
      <c r="A60" s="2" t="s">
        <v>125</v>
      </c>
      <c r="B60" s="142">
        <v>286192</v>
      </c>
      <c r="C60" s="142">
        <v>64395</v>
      </c>
      <c r="D60" s="142">
        <v>5146</v>
      </c>
      <c r="E60" s="142"/>
      <c r="F60" s="142">
        <v>78863</v>
      </c>
      <c r="G60" s="142">
        <v>4389</v>
      </c>
      <c r="H60" s="142">
        <v>438985</v>
      </c>
      <c r="I60" s="2"/>
      <c r="K60" s="289" t="s">
        <v>288</v>
      </c>
      <c r="L60" s="290">
        <v>102217.36</v>
      </c>
      <c r="M60" s="290">
        <v>0</v>
      </c>
      <c r="N60" s="290">
        <v>6241.33</v>
      </c>
      <c r="O60" s="290">
        <v>2822.69</v>
      </c>
      <c r="P60" s="290">
        <v>2272.39</v>
      </c>
      <c r="Q60" s="290">
        <v>0</v>
      </c>
      <c r="R60" s="288"/>
    </row>
    <row r="61" spans="1:18" ht="14.25" customHeight="1">
      <c r="A61" s="2" t="s">
        <v>228</v>
      </c>
      <c r="B61" s="142">
        <v>63915.06</v>
      </c>
      <c r="C61" s="142">
        <v>14681.32</v>
      </c>
      <c r="D61" s="142">
        <v>6886.0499999999993</v>
      </c>
      <c r="E61" s="142">
        <v>346</v>
      </c>
      <c r="F61" s="142">
        <v>1336.16</v>
      </c>
      <c r="G61" s="142">
        <v>32599.07</v>
      </c>
      <c r="H61" s="142">
        <v>119763.66</v>
      </c>
      <c r="I61" s="2"/>
      <c r="K61" s="286" t="s">
        <v>289</v>
      </c>
      <c r="L61" s="308"/>
      <c r="M61" s="308"/>
      <c r="N61" s="308"/>
      <c r="O61" s="308"/>
      <c r="P61" s="308"/>
      <c r="Q61" s="309"/>
      <c r="R61" s="293"/>
    </row>
    <row r="62" spans="1:18" ht="14.25" customHeight="1">
      <c r="A62" s="2" t="s">
        <v>126</v>
      </c>
      <c r="B62" s="142">
        <v>647300.19999999995</v>
      </c>
      <c r="C62" s="142">
        <v>890.91</v>
      </c>
      <c r="D62" s="142">
        <v>76802.179999999993</v>
      </c>
      <c r="E62" s="142">
        <v>22931.91</v>
      </c>
      <c r="F62" s="142">
        <v>102342.7</v>
      </c>
      <c r="G62" s="142">
        <v>393106.48</v>
      </c>
      <c r="H62" s="142">
        <v>1243374.3799999999</v>
      </c>
      <c r="I62" s="2"/>
      <c r="K62" s="286" t="s">
        <v>290</v>
      </c>
      <c r="L62" s="287">
        <v>0</v>
      </c>
      <c r="M62" s="287">
        <v>0</v>
      </c>
      <c r="N62" s="287">
        <v>0</v>
      </c>
      <c r="O62" s="287">
        <v>0</v>
      </c>
      <c r="P62" s="287">
        <v>0</v>
      </c>
      <c r="Q62" s="287">
        <v>0</v>
      </c>
      <c r="R62" s="288"/>
    </row>
    <row r="63" spans="1:18" ht="14.25" customHeight="1">
      <c r="A63" s="2" t="s">
        <v>190</v>
      </c>
      <c r="B63" s="142">
        <v>14867.5</v>
      </c>
      <c r="C63" s="142"/>
      <c r="D63" s="142">
        <v>4464.68</v>
      </c>
      <c r="E63" s="142">
        <v>1767.5</v>
      </c>
      <c r="F63" s="142">
        <v>5335.84</v>
      </c>
      <c r="G63" s="142"/>
      <c r="H63" s="142">
        <v>26435.52</v>
      </c>
      <c r="I63" s="2"/>
      <c r="K63" s="289" t="s">
        <v>194</v>
      </c>
      <c r="L63" s="291">
        <f>SUM(L60:L62)</f>
        <v>102217.36</v>
      </c>
      <c r="M63" s="291">
        <f t="shared" ref="M63:Q63" si="8">SUM(M60:M62)</f>
        <v>0</v>
      </c>
      <c r="N63" s="291">
        <f t="shared" si="8"/>
        <v>6241.33</v>
      </c>
      <c r="O63" s="291">
        <f t="shared" si="8"/>
        <v>2822.69</v>
      </c>
      <c r="P63" s="291">
        <f t="shared" si="8"/>
        <v>2272.39</v>
      </c>
      <c r="Q63" s="291">
        <f t="shared" si="8"/>
        <v>0</v>
      </c>
      <c r="R63" s="292">
        <f>SUM(L63:Q63)</f>
        <v>113553.77</v>
      </c>
    </row>
    <row r="64" spans="1:18" ht="14.25" customHeight="1">
      <c r="A64" s="2" t="s">
        <v>129</v>
      </c>
      <c r="B64" s="142">
        <v>64747.77</v>
      </c>
      <c r="C64" s="142"/>
      <c r="D64" s="142">
        <v>3548.05</v>
      </c>
      <c r="E64" s="142"/>
      <c r="F64" s="142"/>
      <c r="G64" s="142"/>
      <c r="H64" s="142">
        <v>68295.819999999992</v>
      </c>
      <c r="I64" s="2"/>
    </row>
    <row r="65" spans="1:18" ht="14.25" customHeight="1">
      <c r="A65" s="2" t="s">
        <v>130</v>
      </c>
      <c r="B65" s="142">
        <v>842702.16</v>
      </c>
      <c r="C65" s="142">
        <v>15800</v>
      </c>
      <c r="D65" s="142">
        <v>85070.95</v>
      </c>
      <c r="E65" s="142">
        <v>45965.599999999999</v>
      </c>
      <c r="F65" s="142"/>
      <c r="G65" s="142"/>
      <c r="H65" s="142">
        <v>989538.71</v>
      </c>
      <c r="I65" s="2"/>
      <c r="K65" s="289" t="s">
        <v>291</v>
      </c>
      <c r="L65" s="290">
        <v>332744.65999999997</v>
      </c>
      <c r="M65" s="290">
        <v>48825.1</v>
      </c>
      <c r="N65" s="290">
        <v>3954.2</v>
      </c>
      <c r="O65" s="290"/>
      <c r="P65" s="290"/>
      <c r="Q65" s="301">
        <v>42941</v>
      </c>
      <c r="R65" s="288"/>
    </row>
    <row r="66" spans="1:18" ht="14.25" customHeight="1">
      <c r="A66" s="2" t="s">
        <v>131</v>
      </c>
      <c r="B66" s="142">
        <v>368235.28</v>
      </c>
      <c r="C66" s="142">
        <v>106025.94</v>
      </c>
      <c r="D66" s="142">
        <v>25906.21</v>
      </c>
      <c r="E66" s="142">
        <v>27.55</v>
      </c>
      <c r="F66" s="142">
        <v>216003.34</v>
      </c>
      <c r="G66" s="142"/>
      <c r="H66" s="142">
        <v>716198.32000000007</v>
      </c>
      <c r="I66" s="2"/>
      <c r="K66" s="286" t="s">
        <v>292</v>
      </c>
      <c r="L66" s="287">
        <v>0</v>
      </c>
      <c r="M66" s="287">
        <v>0</v>
      </c>
      <c r="N66" s="287">
        <v>4323.3999999999996</v>
      </c>
      <c r="O66" s="287"/>
      <c r="P66" s="287"/>
      <c r="Q66" s="287"/>
      <c r="R66" s="288"/>
    </row>
    <row r="67" spans="1:18" ht="14.25" customHeight="1">
      <c r="A67" s="2" t="s">
        <v>132</v>
      </c>
      <c r="B67" s="142">
        <v>281100</v>
      </c>
      <c r="C67" s="142"/>
      <c r="D67" s="142"/>
      <c r="E67" s="142">
        <v>70237.98</v>
      </c>
      <c r="F67" s="142"/>
      <c r="G67" s="142"/>
      <c r="H67" s="142">
        <v>351337.98</v>
      </c>
      <c r="I67" s="2"/>
      <c r="K67" s="286" t="s">
        <v>293</v>
      </c>
      <c r="L67" s="287">
        <v>0</v>
      </c>
      <c r="M67" s="287">
        <v>0</v>
      </c>
      <c r="N67" s="287">
        <v>0</v>
      </c>
      <c r="O67" s="287">
        <v>0</v>
      </c>
      <c r="P67" s="287">
        <v>0</v>
      </c>
      <c r="Q67" s="287">
        <v>0</v>
      </c>
      <c r="R67" s="288"/>
    </row>
    <row r="68" spans="1:18" ht="14.25" customHeight="1">
      <c r="A68" s="2" t="s">
        <v>229</v>
      </c>
      <c r="B68" s="142">
        <v>50801.16</v>
      </c>
      <c r="C68" s="142">
        <v>15445.98</v>
      </c>
      <c r="D68" s="142">
        <v>17277.32</v>
      </c>
      <c r="E68" s="142"/>
      <c r="F68" s="142">
        <v>2840.82</v>
      </c>
      <c r="G68" s="142">
        <v>16586.72</v>
      </c>
      <c r="H68" s="142">
        <v>102952</v>
      </c>
      <c r="I68" s="2"/>
      <c r="K68" s="286" t="s">
        <v>294</v>
      </c>
      <c r="L68" s="287">
        <v>0</v>
      </c>
      <c r="M68" s="287">
        <v>0</v>
      </c>
      <c r="N68" s="287"/>
      <c r="O68" s="287"/>
      <c r="P68" s="287"/>
      <c r="Q68" s="287">
        <v>0</v>
      </c>
      <c r="R68" s="288"/>
    </row>
    <row r="69" spans="1:18" ht="14.25" customHeight="1">
      <c r="A69" s="2" t="s">
        <v>135</v>
      </c>
      <c r="B69" s="142">
        <v>311537.31</v>
      </c>
      <c r="C69" s="142"/>
      <c r="D69" s="142">
        <v>343463.54</v>
      </c>
      <c r="E69" s="142"/>
      <c r="F69" s="142"/>
      <c r="G69" s="142"/>
      <c r="H69" s="142">
        <v>655000.85</v>
      </c>
      <c r="I69" s="2"/>
      <c r="K69" s="286" t="s">
        <v>295</v>
      </c>
      <c r="L69" s="287">
        <v>5268.71</v>
      </c>
      <c r="M69" s="287">
        <v>0</v>
      </c>
      <c r="N69" s="287">
        <v>0</v>
      </c>
      <c r="O69" s="287">
        <v>0</v>
      </c>
      <c r="P69" s="287">
        <v>0</v>
      </c>
      <c r="Q69" s="287">
        <v>0</v>
      </c>
      <c r="R69" s="288"/>
    </row>
    <row r="70" spans="1:18" ht="14.25" customHeight="1">
      <c r="A70" s="2" t="s">
        <v>230</v>
      </c>
      <c r="B70" s="142">
        <v>623620.67000000004</v>
      </c>
      <c r="C70" s="376">
        <v>0</v>
      </c>
      <c r="D70" s="142">
        <v>29873.45</v>
      </c>
      <c r="E70" s="142">
        <v>146459.18</v>
      </c>
      <c r="F70" s="376">
        <v>0</v>
      </c>
      <c r="G70" s="376">
        <v>0</v>
      </c>
      <c r="H70" s="142">
        <v>799953.3</v>
      </c>
      <c r="I70" s="2"/>
      <c r="K70" s="286" t="s">
        <v>296</v>
      </c>
      <c r="L70" s="287">
        <v>0</v>
      </c>
      <c r="M70" s="287">
        <v>0</v>
      </c>
      <c r="N70" s="287">
        <v>0</v>
      </c>
      <c r="O70" s="287">
        <v>0</v>
      </c>
      <c r="P70" s="287">
        <v>0</v>
      </c>
      <c r="Q70" s="287">
        <v>0</v>
      </c>
      <c r="R70" s="288"/>
    </row>
    <row r="71" spans="1:18" ht="14.25" customHeight="1">
      <c r="A71" s="2" t="s">
        <v>231</v>
      </c>
      <c r="B71" s="142">
        <v>102217.36</v>
      </c>
      <c r="C71" s="376">
        <v>0</v>
      </c>
      <c r="D71" s="142">
        <v>6241.33</v>
      </c>
      <c r="E71" s="142">
        <v>2822.69</v>
      </c>
      <c r="F71" s="142">
        <v>2272.39</v>
      </c>
      <c r="G71" s="376">
        <v>0</v>
      </c>
      <c r="H71" s="142">
        <v>113553.77</v>
      </c>
      <c r="I71" s="2"/>
      <c r="K71" s="286" t="s">
        <v>297</v>
      </c>
      <c r="L71" s="287">
        <v>0</v>
      </c>
      <c r="M71" s="287">
        <v>0</v>
      </c>
      <c r="N71" s="287">
        <v>0</v>
      </c>
      <c r="O71" s="287">
        <v>0</v>
      </c>
      <c r="P71" s="287">
        <v>0</v>
      </c>
      <c r="Q71" s="287">
        <v>0</v>
      </c>
      <c r="R71" s="288"/>
    </row>
    <row r="72" spans="1:18" ht="14.25" customHeight="1">
      <c r="A72" s="2" t="s">
        <v>232</v>
      </c>
      <c r="B72" s="142">
        <v>340135.37</v>
      </c>
      <c r="C72" s="142">
        <v>48825.1</v>
      </c>
      <c r="D72" s="142">
        <v>15841.599999999999</v>
      </c>
      <c r="E72" s="142">
        <v>2700</v>
      </c>
      <c r="F72" s="142">
        <v>128</v>
      </c>
      <c r="G72" s="142">
        <v>42941</v>
      </c>
      <c r="H72" s="142">
        <v>450571.06999999995</v>
      </c>
      <c r="I72" s="2"/>
      <c r="K72" s="286" t="s">
        <v>298</v>
      </c>
      <c r="L72" s="287">
        <v>2122</v>
      </c>
      <c r="M72" s="287"/>
      <c r="N72" s="287">
        <v>4004</v>
      </c>
      <c r="O72" s="287">
        <v>2700</v>
      </c>
      <c r="P72" s="287">
        <v>128</v>
      </c>
      <c r="Q72" s="287">
        <v>0</v>
      </c>
      <c r="R72" s="288"/>
    </row>
    <row r="73" spans="1:18" ht="14.25" customHeight="1">
      <c r="A73" s="2" t="s">
        <v>191</v>
      </c>
      <c r="B73" s="142">
        <v>346006.69</v>
      </c>
      <c r="C73" s="142"/>
      <c r="D73" s="142">
        <v>18750.79</v>
      </c>
      <c r="E73" s="142"/>
      <c r="F73" s="142"/>
      <c r="G73" s="142">
        <v>185026.3</v>
      </c>
      <c r="H73" s="142">
        <v>549783.78</v>
      </c>
      <c r="I73" s="2"/>
      <c r="K73" s="286" t="s">
        <v>299</v>
      </c>
      <c r="L73" s="287">
        <v>0</v>
      </c>
      <c r="M73" s="287">
        <v>0</v>
      </c>
      <c r="N73" s="287">
        <v>0</v>
      </c>
      <c r="O73" s="287">
        <v>0</v>
      </c>
      <c r="P73" s="287">
        <v>0</v>
      </c>
      <c r="Q73" s="287">
        <v>0</v>
      </c>
      <c r="R73" s="288"/>
    </row>
    <row r="74" spans="1:18" ht="14.25" customHeight="1">
      <c r="A74" s="2" t="s">
        <v>138</v>
      </c>
      <c r="B74" s="142">
        <v>370236.41</v>
      </c>
      <c r="C74" s="142"/>
      <c r="D74" s="142">
        <v>14338.12</v>
      </c>
      <c r="E74" s="142"/>
      <c r="F74" s="142">
        <v>26631.79</v>
      </c>
      <c r="G74" s="142">
        <v>75030.61</v>
      </c>
      <c r="H74" s="142">
        <v>486236.92999999993</v>
      </c>
      <c r="I74" s="2"/>
      <c r="K74" s="286" t="s">
        <v>300</v>
      </c>
      <c r="L74" s="287">
        <v>0</v>
      </c>
      <c r="M74" s="287">
        <v>0</v>
      </c>
      <c r="N74" s="287"/>
      <c r="O74" s="287">
        <v>0</v>
      </c>
      <c r="P74" s="287">
        <v>0</v>
      </c>
      <c r="Q74" s="287">
        <v>0</v>
      </c>
      <c r="R74" s="288"/>
    </row>
    <row r="75" spans="1:18" ht="14.25" customHeight="1">
      <c r="A75" s="2" t="s">
        <v>139</v>
      </c>
      <c r="B75" s="142">
        <v>319191.69</v>
      </c>
      <c r="C75" s="142">
        <v>121938.32</v>
      </c>
      <c r="D75" s="142">
        <v>31159.279999999999</v>
      </c>
      <c r="E75" s="142"/>
      <c r="F75" s="142">
        <v>23598.85</v>
      </c>
      <c r="G75" s="142">
        <v>21797.77</v>
      </c>
      <c r="H75" s="142">
        <v>517685.91000000003</v>
      </c>
      <c r="I75" s="2"/>
      <c r="K75" s="286" t="s">
        <v>301</v>
      </c>
      <c r="L75" s="287">
        <v>0</v>
      </c>
      <c r="M75" s="287">
        <v>0</v>
      </c>
      <c r="N75" s="287">
        <v>3560</v>
      </c>
      <c r="O75" s="287">
        <v>0</v>
      </c>
      <c r="P75" s="287">
        <v>0</v>
      </c>
      <c r="Q75" s="287">
        <v>0</v>
      </c>
      <c r="R75" s="299"/>
    </row>
    <row r="76" spans="1:18" ht="14.25" customHeight="1">
      <c r="A76" s="2" t="s">
        <v>140</v>
      </c>
      <c r="B76" s="142">
        <v>62410.26</v>
      </c>
      <c r="C76" s="142"/>
      <c r="D76" s="142">
        <v>4660</v>
      </c>
      <c r="E76" s="142">
        <v>539.16999999999996</v>
      </c>
      <c r="F76" s="142">
        <v>25213.78</v>
      </c>
      <c r="G76" s="142">
        <v>17690.61</v>
      </c>
      <c r="H76" s="142">
        <v>110513.82</v>
      </c>
      <c r="I76" s="2"/>
      <c r="K76" s="289" t="s">
        <v>194</v>
      </c>
      <c r="L76" s="291">
        <f>SUM(L65:L75)</f>
        <v>340135.37</v>
      </c>
      <c r="M76" s="291">
        <f t="shared" ref="M76:Q76" si="9">SUM(M65:M75)</f>
        <v>48825.1</v>
      </c>
      <c r="N76" s="291">
        <f t="shared" si="9"/>
        <v>15841.599999999999</v>
      </c>
      <c r="O76" s="291">
        <f t="shared" si="9"/>
        <v>2700</v>
      </c>
      <c r="P76" s="291">
        <f t="shared" si="9"/>
        <v>128</v>
      </c>
      <c r="Q76" s="291">
        <f t="shared" si="9"/>
        <v>42941</v>
      </c>
      <c r="R76" s="292">
        <f>SUM(L76:Q76)</f>
        <v>450571.06999999995</v>
      </c>
    </row>
    <row r="77" spans="1:18" ht="14.25" customHeight="1">
      <c r="A77" s="2" t="s">
        <v>142</v>
      </c>
      <c r="B77" s="142">
        <v>76178.47</v>
      </c>
      <c r="C77" s="142"/>
      <c r="D77" s="142"/>
      <c r="E77" s="142"/>
      <c r="F77" s="142"/>
      <c r="G77" s="142"/>
      <c r="H77" s="142">
        <v>76178.47</v>
      </c>
      <c r="I77" s="2"/>
      <c r="K77" s="274"/>
      <c r="L77" s="219"/>
      <c r="M77" s="219"/>
      <c r="N77" s="219"/>
      <c r="O77" s="219"/>
      <c r="P77" s="275"/>
      <c r="Q77" s="219"/>
      <c r="R77" s="8"/>
    </row>
    <row r="78" spans="1:18" ht="14.25" customHeight="1">
      <c r="A78" s="2" t="s">
        <v>144</v>
      </c>
      <c r="B78" s="142">
        <v>107411.8</v>
      </c>
      <c r="C78" s="142">
        <v>11978.13</v>
      </c>
      <c r="D78" s="142">
        <v>19412.52</v>
      </c>
      <c r="E78" s="142"/>
      <c r="F78" s="142">
        <v>1736.33</v>
      </c>
      <c r="G78" s="142">
        <v>21588.6</v>
      </c>
      <c r="H78" s="142">
        <v>162127.38</v>
      </c>
      <c r="I78" s="2"/>
      <c r="K78" s="289" t="s">
        <v>302</v>
      </c>
      <c r="L78" s="290">
        <v>399430.86</v>
      </c>
      <c r="M78" s="290"/>
      <c r="N78" s="290"/>
      <c r="O78" s="290"/>
      <c r="P78" s="290">
        <v>28756.48</v>
      </c>
      <c r="Q78" s="290">
        <v>13716.39</v>
      </c>
      <c r="R78" s="288"/>
    </row>
    <row r="79" spans="1:18" ht="14.25" customHeight="1">
      <c r="A79" s="2" t="s">
        <v>145</v>
      </c>
      <c r="B79" s="142">
        <v>675370.14</v>
      </c>
      <c r="C79" s="142">
        <v>568467</v>
      </c>
      <c r="D79" s="142">
        <v>290466.03000000003</v>
      </c>
      <c r="E79" s="142"/>
      <c r="F79" s="142"/>
      <c r="G79" s="142"/>
      <c r="H79" s="142">
        <v>1534303.1700000002</v>
      </c>
      <c r="I79" s="2"/>
      <c r="K79" s="286" t="s">
        <v>303</v>
      </c>
      <c r="L79" s="287"/>
      <c r="M79" s="287"/>
      <c r="N79" s="287"/>
      <c r="O79" s="287"/>
      <c r="P79" s="296"/>
      <c r="Q79" s="297"/>
      <c r="R79" s="288"/>
    </row>
    <row r="80" spans="1:18" ht="14.25" customHeight="1">
      <c r="A80" s="2" t="s">
        <v>233</v>
      </c>
      <c r="B80" s="142">
        <v>547125.6</v>
      </c>
      <c r="C80" s="142">
        <v>155813.21</v>
      </c>
      <c r="D80" s="142">
        <v>173137.4</v>
      </c>
      <c r="E80" s="142">
        <v>95433.83</v>
      </c>
      <c r="F80" s="142">
        <v>139836.16</v>
      </c>
      <c r="G80" s="142">
        <v>231932.68</v>
      </c>
      <c r="H80" s="142">
        <v>1343278.88</v>
      </c>
      <c r="I80" s="2"/>
      <c r="K80" s="286" t="s">
        <v>304</v>
      </c>
      <c r="L80" s="287">
        <v>39698.1</v>
      </c>
      <c r="M80" s="287"/>
      <c r="N80" s="287">
        <v>1117.98</v>
      </c>
      <c r="O80" s="287">
        <v>5146.18</v>
      </c>
      <c r="P80" s="296"/>
      <c r="Q80" s="297"/>
      <c r="R80" s="288"/>
    </row>
    <row r="81" spans="1:18" ht="14.25" customHeight="1">
      <c r="A81" s="2" t="s">
        <v>150</v>
      </c>
      <c r="B81" s="142">
        <v>12270</v>
      </c>
      <c r="C81" s="142"/>
      <c r="D81" s="142">
        <v>2006</v>
      </c>
      <c r="E81" s="142"/>
      <c r="F81" s="142">
        <v>5186</v>
      </c>
      <c r="G81" s="142"/>
      <c r="H81" s="142">
        <v>19462</v>
      </c>
      <c r="I81" s="2"/>
      <c r="K81" s="286" t="s">
        <v>305</v>
      </c>
      <c r="L81" s="287"/>
      <c r="M81" s="287"/>
      <c r="N81" s="287">
        <v>1183</v>
      </c>
      <c r="O81" s="287">
        <v>4217</v>
      </c>
      <c r="P81" s="287"/>
      <c r="Q81" s="287"/>
      <c r="R81" s="288"/>
    </row>
    <row r="82" spans="1:18" ht="14.25" customHeight="1">
      <c r="A82" s="2" t="s">
        <v>234</v>
      </c>
      <c r="B82" s="142">
        <v>77714.990000000005</v>
      </c>
      <c r="C82" s="142"/>
      <c r="D82" s="142"/>
      <c r="E82" s="142">
        <v>8216.4500000000007</v>
      </c>
      <c r="F82" s="142">
        <v>30915.79</v>
      </c>
      <c r="G82" s="142"/>
      <c r="H82" s="142">
        <v>116847.23000000001</v>
      </c>
      <c r="I82" s="2"/>
      <c r="K82" s="286" t="s">
        <v>306</v>
      </c>
      <c r="L82" s="287">
        <v>10090.31</v>
      </c>
      <c r="M82" s="287">
        <v>1105.82</v>
      </c>
      <c r="N82" s="287">
        <v>888.07</v>
      </c>
      <c r="O82" s="287"/>
      <c r="P82" s="287"/>
      <c r="Q82" s="287"/>
      <c r="R82" s="288"/>
    </row>
    <row r="83" spans="1:18" ht="14.25" customHeight="1">
      <c r="A83" s="2" t="s">
        <v>153</v>
      </c>
      <c r="B83" s="142">
        <v>37980.230000000003</v>
      </c>
      <c r="C83" s="142"/>
      <c r="D83" s="142">
        <v>1670.31</v>
      </c>
      <c r="E83" s="142">
        <v>2488.35</v>
      </c>
      <c r="F83" s="142">
        <v>2781.43</v>
      </c>
      <c r="G83" s="142">
        <v>1792.16</v>
      </c>
      <c r="H83" s="142">
        <v>46712.480000000003</v>
      </c>
      <c r="I83" s="2"/>
      <c r="K83" s="286" t="s">
        <v>307</v>
      </c>
      <c r="L83" s="287">
        <v>57377.24</v>
      </c>
      <c r="M83" s="287">
        <v>0</v>
      </c>
      <c r="N83" s="287">
        <v>838.63</v>
      </c>
      <c r="O83" s="287">
        <v>0</v>
      </c>
      <c r="P83" s="287">
        <v>5710.36</v>
      </c>
      <c r="Q83" s="287">
        <v>0</v>
      </c>
      <c r="R83" s="294"/>
    </row>
    <row r="84" spans="1:18" ht="14.25" customHeight="1">
      <c r="A84" s="2" t="s">
        <v>155</v>
      </c>
      <c r="B84" s="142">
        <v>312397</v>
      </c>
      <c r="C84" s="142">
        <v>94562</v>
      </c>
      <c r="D84" s="142"/>
      <c r="E84" s="142"/>
      <c r="F84" s="142"/>
      <c r="G84" s="142"/>
      <c r="H84" s="142">
        <v>406959</v>
      </c>
      <c r="I84" s="2"/>
      <c r="K84" s="289" t="s">
        <v>194</v>
      </c>
      <c r="L84" s="291">
        <f>SUM(L78:L83)</f>
        <v>506596.50999999995</v>
      </c>
      <c r="M84" s="291">
        <f t="shared" ref="M84:Q84" si="10">SUM(M78:M83)</f>
        <v>1105.82</v>
      </c>
      <c r="N84" s="291">
        <f t="shared" si="10"/>
        <v>4027.6800000000003</v>
      </c>
      <c r="O84" s="291">
        <f t="shared" si="10"/>
        <v>9363.18</v>
      </c>
      <c r="P84" s="291">
        <f>SUM(P78:P83)</f>
        <v>34466.839999999997</v>
      </c>
      <c r="Q84" s="291">
        <f t="shared" si="10"/>
        <v>13716.39</v>
      </c>
      <c r="R84" s="292">
        <f>SUM(L84:Q84)</f>
        <v>569276.41999999993</v>
      </c>
    </row>
    <row r="85" spans="1:18" ht="14.25" customHeight="1">
      <c r="A85" s="2" t="s">
        <v>160</v>
      </c>
      <c r="B85" s="142">
        <v>202061.67</v>
      </c>
      <c r="C85" s="142">
        <v>20065.169999999998</v>
      </c>
      <c r="D85" s="142">
        <v>60214.76</v>
      </c>
      <c r="E85" s="142"/>
      <c r="F85" s="142">
        <v>76585.2</v>
      </c>
      <c r="G85" s="142">
        <v>52998.14</v>
      </c>
      <c r="H85" s="142">
        <v>411924.94000000006</v>
      </c>
      <c r="I85" s="2"/>
      <c r="K85" s="28"/>
      <c r="L85" s="187"/>
      <c r="M85" s="187"/>
      <c r="N85" s="187"/>
      <c r="O85" s="187"/>
      <c r="P85" s="69"/>
      <c r="Q85" s="272"/>
      <c r="R85" s="8"/>
    </row>
    <row r="86" spans="1:18" ht="14.25" customHeight="1">
      <c r="A86" s="2" t="s">
        <v>162</v>
      </c>
      <c r="B86" s="142">
        <v>35101.870000000003</v>
      </c>
      <c r="C86" s="142"/>
      <c r="D86" s="142">
        <v>9346.2999999999993</v>
      </c>
      <c r="E86" s="142"/>
      <c r="F86" s="142"/>
      <c r="G86" s="142">
        <v>16000</v>
      </c>
      <c r="H86" s="142">
        <v>60448.17</v>
      </c>
      <c r="I86" s="2"/>
      <c r="K86" s="289" t="s">
        <v>308</v>
      </c>
      <c r="L86" s="313"/>
      <c r="M86" s="313"/>
      <c r="N86" s="313">
        <v>0</v>
      </c>
      <c r="O86" s="290">
        <v>0</v>
      </c>
      <c r="P86" s="313">
        <v>0</v>
      </c>
      <c r="Q86" s="290">
        <v>0</v>
      </c>
      <c r="R86" s="288"/>
    </row>
    <row r="87" spans="1:18" ht="14.25" customHeight="1">
      <c r="A87" s="2" t="s">
        <v>235</v>
      </c>
      <c r="B87" s="142">
        <v>506596.50999999995</v>
      </c>
      <c r="C87" s="142">
        <v>1105.82</v>
      </c>
      <c r="D87" s="142">
        <v>4027.6800000000003</v>
      </c>
      <c r="E87" s="142">
        <v>9363.18</v>
      </c>
      <c r="F87" s="142">
        <v>34466.839999999997</v>
      </c>
      <c r="G87" s="142">
        <v>13716.39</v>
      </c>
      <c r="H87" s="142">
        <v>569276.41999999993</v>
      </c>
      <c r="I87" s="2"/>
      <c r="K87" s="286" t="s">
        <v>309</v>
      </c>
      <c r="L87" s="287">
        <v>278084.02</v>
      </c>
      <c r="M87" s="287">
        <v>40089.06</v>
      </c>
      <c r="N87" s="287">
        <v>0</v>
      </c>
      <c r="O87" s="287">
        <v>0</v>
      </c>
      <c r="P87" s="287">
        <v>0</v>
      </c>
      <c r="Q87" s="287">
        <v>0</v>
      </c>
      <c r="R87" s="288"/>
    </row>
    <row r="88" spans="1:18" ht="14.25" customHeight="1">
      <c r="A88" s="2" t="s">
        <v>163</v>
      </c>
      <c r="B88" s="142">
        <v>218544.78</v>
      </c>
      <c r="C88" s="142">
        <v>7437.78</v>
      </c>
      <c r="D88" s="142"/>
      <c r="E88" s="142"/>
      <c r="F88" s="142"/>
      <c r="G88" s="142">
        <v>195961.69</v>
      </c>
      <c r="H88" s="142">
        <v>421944.25</v>
      </c>
      <c r="I88" s="2"/>
      <c r="K88" s="286" t="s">
        <v>310</v>
      </c>
      <c r="L88" s="291">
        <v>0</v>
      </c>
      <c r="M88" s="291">
        <v>0</v>
      </c>
      <c r="N88" s="291">
        <v>0</v>
      </c>
      <c r="O88" s="291">
        <v>0</v>
      </c>
      <c r="P88" s="291">
        <v>0</v>
      </c>
      <c r="Q88" s="291">
        <v>0</v>
      </c>
      <c r="R88" s="292"/>
    </row>
    <row r="89" spans="1:18" ht="14.25" customHeight="1">
      <c r="A89" s="2" t="s">
        <v>164</v>
      </c>
      <c r="B89" s="142">
        <v>97474.69</v>
      </c>
      <c r="C89" s="142">
        <v>43798.9</v>
      </c>
      <c r="D89" s="142">
        <v>18790.28</v>
      </c>
      <c r="E89" s="142"/>
      <c r="F89" s="142">
        <v>22210.34</v>
      </c>
      <c r="G89" s="142">
        <v>19989.439999999999</v>
      </c>
      <c r="H89" s="142">
        <v>202263.65</v>
      </c>
      <c r="I89" s="2"/>
      <c r="K89" s="304" t="s">
        <v>194</v>
      </c>
      <c r="L89" s="291">
        <f>SUM(L86:L88)</f>
        <v>278084.02</v>
      </c>
      <c r="M89" s="291">
        <f t="shared" ref="M89:Q89" si="11">SUM(M86:M88)</f>
        <v>40089.06</v>
      </c>
      <c r="N89" s="291">
        <f t="shared" si="11"/>
        <v>0</v>
      </c>
      <c r="O89" s="291">
        <f t="shared" si="11"/>
        <v>0</v>
      </c>
      <c r="P89" s="291">
        <f t="shared" si="11"/>
        <v>0</v>
      </c>
      <c r="Q89" s="291">
        <f t="shared" si="11"/>
        <v>0</v>
      </c>
      <c r="R89" s="292">
        <f>SUM(L89:Q89)</f>
        <v>318173.08</v>
      </c>
    </row>
    <row r="90" spans="1:18" ht="14.25" customHeight="1">
      <c r="A90" s="2" t="s">
        <v>192</v>
      </c>
      <c r="B90" s="142">
        <v>55204.77</v>
      </c>
      <c r="C90" s="142"/>
      <c r="D90" s="142">
        <v>4375.7</v>
      </c>
      <c r="E90" s="142">
        <v>12414.21</v>
      </c>
      <c r="F90" s="142">
        <v>58302.37</v>
      </c>
      <c r="G90" s="142"/>
      <c r="H90" s="142">
        <v>130297.04999999999</v>
      </c>
      <c r="I90" s="2"/>
    </row>
    <row r="91" spans="1:18" ht="14.25" customHeight="1">
      <c r="A91" s="2" t="s">
        <v>166</v>
      </c>
      <c r="B91" s="142">
        <v>1320661.3899999999</v>
      </c>
      <c r="C91" s="142"/>
      <c r="D91" s="142">
        <v>4847.99</v>
      </c>
      <c r="E91" s="142">
        <v>2417.2399999999998</v>
      </c>
      <c r="F91" s="142"/>
      <c r="G91" s="142">
        <v>-1322.73</v>
      </c>
      <c r="H91" s="142">
        <v>1326603.8899999999</v>
      </c>
      <c r="I91" s="2"/>
    </row>
    <row r="92" spans="1:18" ht="14.25" customHeight="1">
      <c r="A92" s="2" t="s">
        <v>167</v>
      </c>
      <c r="B92" s="142">
        <v>371713.41</v>
      </c>
      <c r="C92" s="142">
        <v>40168.519999999997</v>
      </c>
      <c r="D92" s="142">
        <v>53871.15</v>
      </c>
      <c r="E92" s="142"/>
      <c r="F92" s="142">
        <v>107378.31</v>
      </c>
      <c r="G92" s="142">
        <v>153300.15</v>
      </c>
      <c r="H92" s="142">
        <v>726431.54</v>
      </c>
      <c r="I92" s="2"/>
    </row>
    <row r="93" spans="1:18" ht="14.25" customHeight="1">
      <c r="A93" s="2" t="s">
        <v>236</v>
      </c>
      <c r="B93" s="142">
        <v>40457.4</v>
      </c>
      <c r="C93" s="142"/>
      <c r="D93" s="142">
        <v>3460.53</v>
      </c>
      <c r="E93" s="142">
        <v>10574.6</v>
      </c>
      <c r="F93" s="142">
        <v>7859.78</v>
      </c>
      <c r="G93" s="142">
        <v>62649.39</v>
      </c>
      <c r="H93" s="142">
        <v>125001.7</v>
      </c>
      <c r="I93" s="2"/>
    </row>
    <row r="94" spans="1:18" ht="14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18" ht="14.25" customHeight="1">
      <c r="A95" s="7" t="s">
        <v>11</v>
      </c>
      <c r="B95" s="176">
        <v>171610.4</v>
      </c>
      <c r="C95" s="176">
        <v>38855.520000000004</v>
      </c>
      <c r="D95" s="176">
        <v>16559.46</v>
      </c>
      <c r="E95" s="176">
        <v>9065</v>
      </c>
      <c r="F95" s="176">
        <v>22210.34</v>
      </c>
      <c r="G95" s="176">
        <v>29416.965</v>
      </c>
      <c r="H95" s="176">
        <v>308269.93</v>
      </c>
      <c r="I95" s="2"/>
    </row>
    <row r="96" spans="1:18" ht="14.25" customHeight="1">
      <c r="A96" s="7" t="s">
        <v>10</v>
      </c>
      <c r="B96" s="176">
        <v>256777.43299999993</v>
      </c>
      <c r="C96" s="176">
        <v>76135.095714285708</v>
      </c>
      <c r="D96" s="176">
        <v>39004.423536585382</v>
      </c>
      <c r="E96" s="176">
        <v>21477.602972972974</v>
      </c>
      <c r="F96" s="176">
        <v>46814.751320754694</v>
      </c>
      <c r="G96" s="176">
        <v>66850.323965517222</v>
      </c>
      <c r="H96" s="176">
        <v>419167.43311111105</v>
      </c>
      <c r="I96" s="2"/>
    </row>
    <row r="97" spans="1:9" ht="14.25" customHeight="1">
      <c r="A97" s="7" t="s">
        <v>237</v>
      </c>
      <c r="B97" s="176">
        <v>23109968.969999995</v>
      </c>
      <c r="C97" s="176">
        <v>4263565.3599999994</v>
      </c>
      <c r="D97" s="176">
        <v>3198362.7300000014</v>
      </c>
      <c r="E97" s="176">
        <v>794671.31</v>
      </c>
      <c r="F97" s="176">
        <v>2481181.8199999989</v>
      </c>
      <c r="G97" s="176">
        <v>3877318.7899999991</v>
      </c>
      <c r="H97" s="176">
        <v>37725068.979999997</v>
      </c>
      <c r="I97" s="2"/>
    </row>
    <row r="98" spans="1:9" ht="14.25" customHeight="1">
      <c r="I98" s="58"/>
    </row>
    <row r="99" spans="1:9" ht="14.25" customHeight="1">
      <c r="A99" s="45" t="s">
        <v>311</v>
      </c>
      <c r="B99" s="2"/>
      <c r="C99" s="2"/>
      <c r="D99" s="2"/>
      <c r="E99" s="2"/>
      <c r="F99" s="2"/>
      <c r="G99" s="2"/>
      <c r="H99" s="2"/>
      <c r="I99" s="2"/>
    </row>
    <row r="100" spans="1:9" ht="14.25" customHeight="1">
      <c r="A100" s="45" t="s">
        <v>312</v>
      </c>
      <c r="B100" s="2"/>
      <c r="C100" s="2"/>
      <c r="D100" s="2"/>
      <c r="E100" s="2"/>
      <c r="F100" s="2"/>
      <c r="G100" s="2"/>
      <c r="H100" s="2"/>
      <c r="I100" s="2"/>
    </row>
    <row r="101" spans="1:9" ht="14.25" customHeight="1">
      <c r="A101" s="64" t="s">
        <v>313</v>
      </c>
      <c r="B101" s="2"/>
      <c r="C101" s="2"/>
      <c r="D101" s="2"/>
      <c r="E101" s="2"/>
      <c r="F101" s="2"/>
      <c r="G101" s="2"/>
      <c r="H101" s="2"/>
      <c r="I101" s="2"/>
    </row>
    <row r="102" spans="1:9" ht="14.25" customHeight="1">
      <c r="A102" s="108" t="s">
        <v>314</v>
      </c>
      <c r="B102" s="2"/>
      <c r="C102" s="2"/>
      <c r="D102" s="2"/>
      <c r="E102" s="2"/>
      <c r="F102" s="2"/>
      <c r="G102" s="2"/>
      <c r="H102" s="2"/>
      <c r="I102" s="2"/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H97"/>
  <sheetViews>
    <sheetView zoomScaleNormal="100" workbookViewId="0"/>
  </sheetViews>
  <sheetFormatPr defaultColWidth="8.85546875" defaultRowHeight="14.25" customHeight="1"/>
  <cols>
    <col min="1" max="1" width="20.7109375" customWidth="1"/>
    <col min="2" max="2" width="12.42578125" customWidth="1"/>
    <col min="3" max="3" width="14.85546875" customWidth="1"/>
    <col min="4" max="4" width="21.5703125" customWidth="1"/>
    <col min="5" max="5" width="12.28515625" customWidth="1"/>
    <col min="6" max="6" width="6.85546875" customWidth="1"/>
    <col min="7" max="7" width="27.85546875" style="2" bestFit="1" customWidth="1"/>
    <col min="8" max="8" width="19.85546875" style="2" customWidth="1"/>
    <col min="11" max="12" width="8.85546875" customWidth="1"/>
  </cols>
  <sheetData>
    <row r="1" spans="1:8" ht="15.75" customHeight="1">
      <c r="A1" s="9" t="s">
        <v>315</v>
      </c>
    </row>
    <row r="2" spans="1:8" ht="14.25" customHeight="1">
      <c r="A2" s="3" t="s">
        <v>316</v>
      </c>
    </row>
    <row r="3" spans="1:8" ht="14.25" customHeight="1">
      <c r="A3" s="2"/>
      <c r="B3" s="153"/>
      <c r="C3" s="148"/>
      <c r="D3" s="2"/>
      <c r="E3" s="153"/>
      <c r="G3" s="150"/>
      <c r="H3" s="150"/>
    </row>
    <row r="4" spans="1:8" ht="14.25" customHeight="1">
      <c r="A4" s="236" t="s">
        <v>317</v>
      </c>
      <c r="B4" s="318">
        <v>347303</v>
      </c>
      <c r="C4" s="148"/>
      <c r="G4" s="150"/>
      <c r="H4" s="261"/>
    </row>
    <row r="5" spans="1:8" ht="14.25" customHeight="1">
      <c r="A5" s="236" t="s">
        <v>184</v>
      </c>
      <c r="B5" s="318">
        <v>213862</v>
      </c>
      <c r="C5" s="148"/>
      <c r="G5" s="150"/>
      <c r="H5" s="261"/>
    </row>
    <row r="6" spans="1:8" ht="14.25" customHeight="1">
      <c r="A6" s="236" t="s">
        <v>29</v>
      </c>
      <c r="B6" s="318">
        <v>12660</v>
      </c>
      <c r="C6" s="148"/>
      <c r="G6" s="150"/>
      <c r="H6" s="261"/>
    </row>
    <row r="7" spans="1:8" ht="14.25" customHeight="1">
      <c r="A7" s="236" t="s">
        <v>30</v>
      </c>
      <c r="B7" s="318">
        <v>212534</v>
      </c>
      <c r="C7" s="148"/>
      <c r="G7" s="150"/>
      <c r="H7" s="261"/>
    </row>
    <row r="8" spans="1:8" s="42" customFormat="1" ht="14.25" customHeight="1">
      <c r="A8" s="236" t="s">
        <v>32</v>
      </c>
      <c r="B8" s="318">
        <v>390030</v>
      </c>
      <c r="C8" s="148"/>
      <c r="D8" s="139"/>
      <c r="E8" s="139"/>
      <c r="F8" s="139"/>
      <c r="G8" s="150"/>
      <c r="H8" s="261"/>
    </row>
    <row r="9" spans="1:8" ht="14.25" customHeight="1">
      <c r="A9" s="236" t="s">
        <v>33</v>
      </c>
      <c r="B9" s="318">
        <v>207001</v>
      </c>
      <c r="C9" s="148"/>
      <c r="G9" s="150"/>
      <c r="H9" s="261"/>
    </row>
    <row r="10" spans="1:8" ht="14.25" customHeight="1">
      <c r="A10" s="236" t="s">
        <v>37</v>
      </c>
      <c r="B10" s="318">
        <v>30599</v>
      </c>
      <c r="C10" s="148"/>
      <c r="G10" s="150"/>
      <c r="H10" s="261"/>
    </row>
    <row r="11" spans="1:8" ht="14.25" customHeight="1">
      <c r="A11" s="236" t="s">
        <v>213</v>
      </c>
      <c r="B11" s="318">
        <v>33121</v>
      </c>
      <c r="C11" s="148"/>
      <c r="G11" s="150"/>
      <c r="H11" s="261"/>
    </row>
    <row r="12" spans="1:8" ht="14.25" customHeight="1">
      <c r="A12" s="236" t="s">
        <v>38</v>
      </c>
      <c r="B12" s="318">
        <v>1249047</v>
      </c>
      <c r="C12" s="148"/>
      <c r="G12" s="150"/>
      <c r="H12" s="261"/>
    </row>
    <row r="13" spans="1:8" ht="14.25" customHeight="1">
      <c r="A13" s="236" t="s">
        <v>42</v>
      </c>
      <c r="B13" s="318">
        <v>461830</v>
      </c>
      <c r="C13" s="148"/>
      <c r="G13" s="150"/>
      <c r="H13" s="261"/>
    </row>
    <row r="14" spans="1:8" ht="14.25" customHeight="1">
      <c r="A14" s="236" t="s">
        <v>44</v>
      </c>
      <c r="B14" s="318">
        <v>6912</v>
      </c>
      <c r="C14" s="148"/>
      <c r="G14" s="150"/>
      <c r="H14" s="261"/>
    </row>
    <row r="15" spans="1:8" ht="14.25" customHeight="1">
      <c r="A15" s="236" t="s">
        <v>47</v>
      </c>
      <c r="B15" s="318">
        <v>59507</v>
      </c>
      <c r="C15" s="148"/>
      <c r="G15" s="150"/>
      <c r="H15" s="261"/>
    </row>
    <row r="16" spans="1:8" ht="14.25" customHeight="1">
      <c r="A16" s="236" t="s">
        <v>49</v>
      </c>
      <c r="B16" s="318">
        <v>186125</v>
      </c>
      <c r="C16" s="148"/>
      <c r="G16" s="150"/>
      <c r="H16" s="261"/>
    </row>
    <row r="17" spans="1:8" ht="14.25" customHeight="1">
      <c r="A17" s="236" t="s">
        <v>53</v>
      </c>
      <c r="B17" s="318">
        <v>222991</v>
      </c>
      <c r="C17" s="148"/>
      <c r="G17" s="150"/>
      <c r="H17" s="261"/>
    </row>
    <row r="18" spans="1:8" ht="14.25" customHeight="1">
      <c r="A18" s="236" t="s">
        <v>54</v>
      </c>
      <c r="B18" s="318">
        <v>308841</v>
      </c>
      <c r="C18" s="148"/>
      <c r="G18" s="150"/>
      <c r="H18" s="261"/>
    </row>
    <row r="19" spans="1:8" ht="14.25" customHeight="1">
      <c r="A19" s="236" t="s">
        <v>56</v>
      </c>
      <c r="B19" s="318">
        <v>637038</v>
      </c>
      <c r="C19" s="148"/>
      <c r="G19" s="150"/>
      <c r="H19" s="261"/>
    </row>
    <row r="20" spans="1:8" ht="14.25" customHeight="1">
      <c r="A20" s="236" t="s">
        <v>57</v>
      </c>
      <c r="B20" s="318">
        <v>692232</v>
      </c>
      <c r="C20" s="148"/>
      <c r="G20" s="150"/>
      <c r="H20" s="261"/>
    </row>
    <row r="21" spans="1:8" ht="14.25" customHeight="1">
      <c r="A21" s="236" t="s">
        <v>59</v>
      </c>
      <c r="B21" s="318">
        <v>1294737</v>
      </c>
      <c r="C21" s="148"/>
      <c r="G21" s="150"/>
      <c r="H21" s="261"/>
    </row>
    <row r="22" spans="1:8" ht="14.25" customHeight="1">
      <c r="A22" s="236" t="s">
        <v>318</v>
      </c>
      <c r="B22" s="318">
        <v>385458</v>
      </c>
      <c r="C22" s="148"/>
      <c r="G22" s="150"/>
      <c r="H22" s="261"/>
    </row>
    <row r="23" spans="1:8" ht="14.25" customHeight="1">
      <c r="A23" s="236" t="s">
        <v>220</v>
      </c>
      <c r="B23" s="318">
        <v>292368</v>
      </c>
      <c r="C23" s="148"/>
      <c r="G23" s="150"/>
      <c r="H23" s="261"/>
    </row>
    <row r="24" spans="1:8" ht="14.25" customHeight="1">
      <c r="A24" s="236" t="s">
        <v>60</v>
      </c>
      <c r="B24" s="318">
        <v>170474</v>
      </c>
      <c r="C24" s="148"/>
      <c r="G24" s="150"/>
      <c r="H24" s="261"/>
    </row>
    <row r="25" spans="1:8" ht="14.25" customHeight="1">
      <c r="A25" s="236" t="s">
        <v>319</v>
      </c>
      <c r="B25" s="318">
        <v>378600</v>
      </c>
      <c r="C25" s="148"/>
      <c r="G25" s="150"/>
      <c r="H25" s="261"/>
    </row>
    <row r="26" spans="1:8" ht="14.25" customHeight="1">
      <c r="A26" s="236" t="s">
        <v>63</v>
      </c>
      <c r="B26" s="318">
        <v>15497</v>
      </c>
      <c r="C26" s="148"/>
      <c r="G26" s="150"/>
      <c r="H26" s="261"/>
    </row>
    <row r="27" spans="1:8" ht="14.25" customHeight="1">
      <c r="A27" s="236" t="s">
        <v>65</v>
      </c>
      <c r="B27" s="318">
        <v>304484</v>
      </c>
      <c r="C27" s="148"/>
      <c r="G27" s="150"/>
      <c r="H27" s="261"/>
    </row>
    <row r="28" spans="1:8" ht="14.25" customHeight="1">
      <c r="A28" s="236" t="s">
        <v>70</v>
      </c>
      <c r="B28" s="318">
        <v>420829</v>
      </c>
      <c r="C28" s="148"/>
      <c r="G28" s="150"/>
      <c r="H28" s="261"/>
    </row>
    <row r="29" spans="1:8" ht="14.25" customHeight="1">
      <c r="A29" s="236" t="s">
        <v>74</v>
      </c>
      <c r="B29" s="318">
        <v>35487</v>
      </c>
      <c r="C29" s="148"/>
      <c r="G29" s="150"/>
      <c r="H29" s="261"/>
    </row>
    <row r="30" spans="1:8" ht="14.25" customHeight="1">
      <c r="A30" s="236" t="s">
        <v>75</v>
      </c>
      <c r="B30" s="318">
        <v>194440</v>
      </c>
      <c r="C30" s="148"/>
      <c r="G30" s="150"/>
      <c r="H30" s="261"/>
    </row>
    <row r="31" spans="1:8" ht="14.25" customHeight="1">
      <c r="A31" s="236" t="s">
        <v>76</v>
      </c>
      <c r="B31" s="318">
        <v>270816</v>
      </c>
      <c r="C31" s="148"/>
      <c r="G31" s="150"/>
      <c r="H31" s="261"/>
    </row>
    <row r="32" spans="1:8" ht="14.25" customHeight="1">
      <c r="A32" s="236" t="s">
        <v>79</v>
      </c>
      <c r="B32" s="318">
        <v>708610</v>
      </c>
      <c r="C32" s="148"/>
      <c r="G32" s="150"/>
      <c r="H32" s="261"/>
    </row>
    <row r="33" spans="1:8" ht="14.25" customHeight="1">
      <c r="A33" s="236" t="s">
        <v>186</v>
      </c>
      <c r="B33" s="318">
        <v>60831</v>
      </c>
      <c r="C33" s="148"/>
      <c r="G33" s="150"/>
      <c r="H33" s="261"/>
    </row>
    <row r="34" spans="1:8" ht="14.25" customHeight="1">
      <c r="A34" s="236" t="s">
        <v>82</v>
      </c>
      <c r="B34" s="318">
        <v>139615</v>
      </c>
      <c r="C34" s="148"/>
      <c r="G34" s="150"/>
      <c r="H34" s="261"/>
    </row>
    <row r="35" spans="1:8" ht="14.25" customHeight="1">
      <c r="A35" s="236" t="s">
        <v>224</v>
      </c>
      <c r="B35" s="318">
        <v>11557</v>
      </c>
      <c r="C35" s="148"/>
      <c r="G35" s="150"/>
      <c r="H35" s="261"/>
    </row>
    <row r="36" spans="1:8" ht="14.25" customHeight="1">
      <c r="A36" s="236" t="s">
        <v>85</v>
      </c>
      <c r="B36" s="318">
        <v>17240</v>
      </c>
      <c r="C36" s="148"/>
      <c r="G36" s="150"/>
      <c r="H36" s="261"/>
    </row>
    <row r="37" spans="1:8" ht="14.25" customHeight="1">
      <c r="A37" s="236" t="s">
        <v>88</v>
      </c>
      <c r="B37" s="318">
        <v>227356</v>
      </c>
      <c r="C37" s="148"/>
      <c r="G37" s="150"/>
      <c r="H37" s="261"/>
    </row>
    <row r="38" spans="1:8" ht="14.25" customHeight="1">
      <c r="A38" s="236" t="s">
        <v>225</v>
      </c>
      <c r="B38" s="318">
        <v>1306502</v>
      </c>
      <c r="C38" s="148"/>
      <c r="G38" s="150"/>
      <c r="H38" s="261"/>
    </row>
    <row r="39" spans="1:8" ht="14.25" customHeight="1">
      <c r="A39" s="236" t="s">
        <v>91</v>
      </c>
      <c r="B39" s="318">
        <v>44195</v>
      </c>
      <c r="C39" s="148"/>
      <c r="G39" s="150"/>
      <c r="H39" s="261"/>
    </row>
    <row r="40" spans="1:8" ht="14.25" customHeight="1">
      <c r="A40" s="236" t="s">
        <v>92</v>
      </c>
      <c r="B40" s="318">
        <v>955703</v>
      </c>
      <c r="C40" s="148"/>
      <c r="G40" s="150"/>
      <c r="H40" s="261"/>
    </row>
    <row r="41" spans="1:8" ht="14.25" customHeight="1">
      <c r="A41" s="236" t="s">
        <v>188</v>
      </c>
      <c r="B41" s="318">
        <v>1054043</v>
      </c>
      <c r="C41" s="148"/>
      <c r="G41" s="150"/>
      <c r="H41" s="261"/>
    </row>
    <row r="42" spans="1:8" ht="14.25" customHeight="1">
      <c r="A42" s="236" t="s">
        <v>96</v>
      </c>
      <c r="B42" s="318">
        <v>124226</v>
      </c>
      <c r="C42" s="148"/>
      <c r="G42" s="150"/>
      <c r="H42" s="261"/>
    </row>
    <row r="43" spans="1:8" ht="14.25" customHeight="1">
      <c r="A43" s="236" t="s">
        <v>98</v>
      </c>
      <c r="B43" s="318">
        <v>180765</v>
      </c>
      <c r="C43" s="148"/>
      <c r="G43" s="150"/>
      <c r="H43" s="261"/>
    </row>
    <row r="44" spans="1:8" ht="14.25" customHeight="1">
      <c r="A44" s="236" t="s">
        <v>99</v>
      </c>
      <c r="B44" s="318">
        <v>114510</v>
      </c>
      <c r="C44" s="148"/>
      <c r="G44" s="150"/>
      <c r="H44" s="261"/>
    </row>
    <row r="45" spans="1:8" ht="14.25" customHeight="1">
      <c r="A45" s="236" t="s">
        <v>226</v>
      </c>
      <c r="B45" s="318">
        <v>756024</v>
      </c>
      <c r="C45" s="148"/>
      <c r="G45" s="150"/>
      <c r="H45" s="261"/>
    </row>
    <row r="46" spans="1:8" ht="14.25" customHeight="1">
      <c r="A46" s="236" t="s">
        <v>102</v>
      </c>
      <c r="B46" s="318">
        <v>13300</v>
      </c>
      <c r="C46" s="148"/>
      <c r="G46" s="150"/>
      <c r="H46" s="261"/>
    </row>
    <row r="47" spans="1:8" ht="14.25" customHeight="1">
      <c r="A47" s="236" t="s">
        <v>104</v>
      </c>
      <c r="B47" s="318">
        <v>964097</v>
      </c>
      <c r="C47" s="148"/>
      <c r="G47" s="150"/>
      <c r="H47" s="261"/>
    </row>
    <row r="48" spans="1:8" ht="14.25" customHeight="1">
      <c r="A48" s="236" t="s">
        <v>105</v>
      </c>
      <c r="B48" s="318">
        <v>570538</v>
      </c>
      <c r="C48" s="148"/>
      <c r="G48" s="150"/>
      <c r="H48" s="261"/>
    </row>
    <row r="49" spans="1:8" ht="14.25" customHeight="1">
      <c r="A49" s="236" t="s">
        <v>108</v>
      </c>
      <c r="B49" s="318">
        <v>52094</v>
      </c>
      <c r="C49" s="148"/>
      <c r="G49" s="150"/>
      <c r="H49" s="261"/>
    </row>
    <row r="50" spans="1:8" ht="14.25" customHeight="1">
      <c r="A50" s="236" t="s">
        <v>109</v>
      </c>
      <c r="B50" s="318">
        <v>834118</v>
      </c>
      <c r="C50" s="148"/>
      <c r="G50" s="150"/>
      <c r="H50" s="261"/>
    </row>
    <row r="51" spans="1:8" ht="14.25" customHeight="1">
      <c r="A51" s="236" t="s">
        <v>227</v>
      </c>
      <c r="B51" s="318">
        <v>267802</v>
      </c>
      <c r="G51" s="150"/>
      <c r="H51" s="261"/>
    </row>
    <row r="52" spans="1:8" ht="14.25" customHeight="1">
      <c r="A52" s="236" t="s">
        <v>112</v>
      </c>
      <c r="B52" s="318">
        <v>369222</v>
      </c>
      <c r="G52" s="150"/>
      <c r="H52" s="261"/>
    </row>
    <row r="53" spans="1:8" ht="14.25" customHeight="1">
      <c r="A53" s="236" t="s">
        <v>113</v>
      </c>
      <c r="B53" s="318">
        <v>680770</v>
      </c>
      <c r="G53" s="150"/>
      <c r="H53" s="261"/>
    </row>
    <row r="54" spans="1:8" ht="14.25" customHeight="1">
      <c r="A54" s="236" t="s">
        <v>114</v>
      </c>
      <c r="B54" s="318">
        <v>80841</v>
      </c>
      <c r="G54" s="150"/>
      <c r="H54" s="261"/>
    </row>
    <row r="55" spans="1:8" ht="14.25" customHeight="1">
      <c r="A55" s="236" t="s">
        <v>116</v>
      </c>
      <c r="B55" s="318">
        <v>263754</v>
      </c>
      <c r="G55" s="150"/>
      <c r="H55" s="261"/>
    </row>
    <row r="56" spans="1:8" ht="14.25" customHeight="1">
      <c r="A56" s="236" t="s">
        <v>189</v>
      </c>
      <c r="B56" s="318">
        <v>32662</v>
      </c>
      <c r="G56" s="150"/>
      <c r="H56" s="261"/>
    </row>
    <row r="57" spans="1:8" ht="14.25" customHeight="1">
      <c r="A57" s="236" t="s">
        <v>119</v>
      </c>
      <c r="B57" s="318">
        <v>46854</v>
      </c>
      <c r="G57" s="150"/>
      <c r="H57" s="261"/>
    </row>
    <row r="58" spans="1:8" ht="14.25" customHeight="1">
      <c r="A58" s="236" t="s">
        <v>120</v>
      </c>
      <c r="B58" s="318">
        <v>65344</v>
      </c>
      <c r="G58" s="150"/>
      <c r="H58" s="261"/>
    </row>
    <row r="59" spans="1:8" ht="14.25" customHeight="1">
      <c r="A59" s="236" t="s">
        <v>124</v>
      </c>
      <c r="B59" s="318">
        <v>1553805</v>
      </c>
      <c r="G59" s="150"/>
      <c r="H59" s="261"/>
    </row>
    <row r="60" spans="1:8" ht="14.25" customHeight="1">
      <c r="A60" s="236" t="s">
        <v>125</v>
      </c>
      <c r="B60" s="318">
        <v>613272</v>
      </c>
      <c r="G60" s="150"/>
      <c r="H60" s="261"/>
    </row>
    <row r="61" spans="1:8" ht="14.25" customHeight="1">
      <c r="A61" s="236" t="s">
        <v>228</v>
      </c>
      <c r="B61" s="318">
        <v>56538</v>
      </c>
      <c r="G61" s="150"/>
      <c r="H61" s="261"/>
    </row>
    <row r="62" spans="1:8" ht="14.25" customHeight="1">
      <c r="A62" s="236" t="s">
        <v>126</v>
      </c>
      <c r="B62" s="318">
        <v>1377872</v>
      </c>
      <c r="G62" s="150"/>
      <c r="H62" s="261"/>
    </row>
    <row r="63" spans="1:8" ht="14.25" customHeight="1">
      <c r="A63" s="236" t="s">
        <v>190</v>
      </c>
      <c r="B63" s="318">
        <v>8196</v>
      </c>
      <c r="G63" s="150"/>
      <c r="H63" s="261"/>
    </row>
    <row r="64" spans="1:8" ht="14.25" customHeight="1">
      <c r="A64" s="236" t="s">
        <v>129</v>
      </c>
      <c r="B64" s="318">
        <v>37738</v>
      </c>
      <c r="G64" s="150"/>
      <c r="H64" s="261"/>
    </row>
    <row r="65" spans="1:8" ht="14.25" customHeight="1">
      <c r="A65" s="236" t="s">
        <v>130</v>
      </c>
      <c r="B65" s="318">
        <v>965075</v>
      </c>
      <c r="G65" s="150"/>
      <c r="H65" s="261"/>
    </row>
    <row r="66" spans="1:8" ht="14.25" customHeight="1">
      <c r="A66" s="236" t="s">
        <v>131</v>
      </c>
      <c r="B66" s="318">
        <v>421281</v>
      </c>
      <c r="G66" s="150"/>
      <c r="H66" s="261"/>
    </row>
    <row r="67" spans="1:8" ht="14.25" customHeight="1">
      <c r="A67" s="236" t="s">
        <v>132</v>
      </c>
      <c r="B67" s="318">
        <v>668574</v>
      </c>
      <c r="G67" s="150"/>
      <c r="H67" s="261"/>
    </row>
    <row r="68" spans="1:8" ht="14.25" customHeight="1">
      <c r="A68" s="236" t="s">
        <v>134</v>
      </c>
      <c r="B68" s="318">
        <v>193984</v>
      </c>
      <c r="G68" s="150"/>
      <c r="H68" s="261"/>
    </row>
    <row r="69" spans="1:8" ht="14.25" customHeight="1">
      <c r="A69" s="236" t="s">
        <v>135</v>
      </c>
      <c r="B69" s="318">
        <v>723159</v>
      </c>
      <c r="G69" s="150"/>
      <c r="H69" s="261"/>
    </row>
    <row r="70" spans="1:8" ht="14.25" customHeight="1">
      <c r="A70" s="236" t="s">
        <v>230</v>
      </c>
      <c r="B70" s="318">
        <v>1511233</v>
      </c>
      <c r="G70" s="150"/>
      <c r="H70" s="261"/>
    </row>
    <row r="71" spans="1:8" ht="14.25" customHeight="1">
      <c r="A71" s="236" t="s">
        <v>231</v>
      </c>
      <c r="B71" s="318">
        <v>154288</v>
      </c>
      <c r="G71" s="150"/>
      <c r="H71" s="261"/>
    </row>
    <row r="72" spans="1:8" ht="14.25" customHeight="1">
      <c r="A72" s="236" t="s">
        <v>320</v>
      </c>
      <c r="B72" s="318">
        <v>283549</v>
      </c>
      <c r="G72" s="150"/>
      <c r="H72" s="261"/>
    </row>
    <row r="73" spans="1:8" ht="14.25" customHeight="1">
      <c r="A73" s="236" t="s">
        <v>191</v>
      </c>
      <c r="B73" s="318">
        <v>782068</v>
      </c>
      <c r="G73" s="150"/>
      <c r="H73" s="261"/>
    </row>
    <row r="74" spans="1:8" ht="14.25" customHeight="1">
      <c r="A74" s="236" t="s">
        <v>138</v>
      </c>
      <c r="B74" s="318">
        <v>488388</v>
      </c>
      <c r="G74" s="150"/>
      <c r="H74" s="261"/>
    </row>
    <row r="75" spans="1:8" ht="14.25" customHeight="1">
      <c r="A75" s="236" t="s">
        <v>139</v>
      </c>
      <c r="B75" s="318">
        <v>422025</v>
      </c>
      <c r="G75" s="150"/>
      <c r="H75" s="261"/>
    </row>
    <row r="76" spans="1:8" ht="14.25" customHeight="1">
      <c r="A76" s="236" t="s">
        <v>140</v>
      </c>
      <c r="B76" s="318">
        <v>117324</v>
      </c>
      <c r="G76" s="150"/>
      <c r="H76" s="261"/>
    </row>
    <row r="77" spans="1:8" ht="14.25" customHeight="1">
      <c r="A77" s="236" t="s">
        <v>142</v>
      </c>
      <c r="B77" s="318">
        <v>122944</v>
      </c>
      <c r="G77" s="150"/>
      <c r="H77" s="261"/>
    </row>
    <row r="78" spans="1:8" ht="14.25" customHeight="1">
      <c r="A78" s="236" t="s">
        <v>144</v>
      </c>
      <c r="B78" s="318">
        <v>170346</v>
      </c>
      <c r="G78" s="150"/>
      <c r="H78" s="261"/>
    </row>
    <row r="79" spans="1:8" ht="14.25" customHeight="1">
      <c r="A79" s="236" t="s">
        <v>145</v>
      </c>
      <c r="B79" s="318">
        <v>1147478</v>
      </c>
      <c r="G79" s="150"/>
      <c r="H79" s="261"/>
    </row>
    <row r="80" spans="1:8" ht="14.25" customHeight="1">
      <c r="A80" s="236" t="s">
        <v>321</v>
      </c>
      <c r="B80" s="318">
        <v>1256594</v>
      </c>
      <c r="G80" s="150"/>
      <c r="H80" s="261"/>
    </row>
    <row r="81" spans="1:8" ht="14.25" customHeight="1">
      <c r="A81" s="236" t="s">
        <v>150</v>
      </c>
      <c r="B81" s="318">
        <v>19432</v>
      </c>
      <c r="G81" s="150"/>
      <c r="H81" s="261"/>
    </row>
    <row r="82" spans="1:8" ht="14.25" customHeight="1">
      <c r="A82" s="236" t="s">
        <v>234</v>
      </c>
      <c r="B82" s="318">
        <v>45435</v>
      </c>
      <c r="G82" s="150"/>
      <c r="H82" s="261"/>
    </row>
    <row r="83" spans="1:8" ht="14.25" customHeight="1">
      <c r="A83" s="236" t="s">
        <v>153</v>
      </c>
      <c r="B83" s="318">
        <v>26043</v>
      </c>
      <c r="G83" s="150"/>
      <c r="H83" s="261"/>
    </row>
    <row r="84" spans="1:8" ht="14.25" customHeight="1">
      <c r="A84" s="2" t="s">
        <v>155</v>
      </c>
      <c r="B84" s="377">
        <v>238238</v>
      </c>
      <c r="G84" s="150"/>
      <c r="H84" s="261"/>
    </row>
    <row r="85" spans="1:8" ht="14.25" customHeight="1">
      <c r="A85" s="236" t="s">
        <v>160</v>
      </c>
      <c r="B85" s="318">
        <v>345566</v>
      </c>
      <c r="G85" s="150"/>
      <c r="H85" s="261"/>
    </row>
    <row r="86" spans="1:8" ht="14.25" customHeight="1">
      <c r="A86" s="236" t="s">
        <v>162</v>
      </c>
      <c r="B86" s="318">
        <v>14372</v>
      </c>
      <c r="G86" s="150"/>
      <c r="H86" s="261"/>
    </row>
    <row r="87" spans="1:8" ht="14.25" customHeight="1">
      <c r="A87" s="236" t="s">
        <v>235</v>
      </c>
      <c r="B87" s="318">
        <v>179428</v>
      </c>
      <c r="G87" s="150"/>
      <c r="H87" s="261"/>
    </row>
    <row r="88" spans="1:8" ht="14.25" customHeight="1">
      <c r="A88" s="236" t="s">
        <v>163</v>
      </c>
      <c r="B88" s="318">
        <v>736563</v>
      </c>
      <c r="G88" s="150"/>
      <c r="H88" s="261"/>
    </row>
    <row r="89" spans="1:8" ht="14.25" customHeight="1">
      <c r="A89" s="236" t="s">
        <v>164</v>
      </c>
      <c r="B89" s="318">
        <v>221276</v>
      </c>
      <c r="G89" s="150"/>
      <c r="H89" s="261"/>
    </row>
    <row r="90" spans="1:8" ht="14.25" customHeight="1">
      <c r="A90" s="236" t="s">
        <v>192</v>
      </c>
      <c r="B90" s="318">
        <v>79498</v>
      </c>
      <c r="G90" s="150"/>
      <c r="H90" s="261"/>
    </row>
    <row r="91" spans="1:8" ht="14.25" customHeight="1">
      <c r="A91" s="236" t="s">
        <v>166</v>
      </c>
      <c r="B91" s="318">
        <v>1314102</v>
      </c>
      <c r="G91" s="150"/>
      <c r="H91" s="261"/>
    </row>
    <row r="92" spans="1:8" ht="14.25" customHeight="1">
      <c r="A92" s="236" t="s">
        <v>167</v>
      </c>
      <c r="B92" s="318">
        <v>553375</v>
      </c>
      <c r="G92" s="150"/>
      <c r="H92" s="261"/>
    </row>
    <row r="93" spans="1:8" ht="14.25" customHeight="1">
      <c r="A93" s="236" t="s">
        <v>193</v>
      </c>
      <c r="B93" s="318">
        <v>85075</v>
      </c>
      <c r="G93" s="150"/>
      <c r="H93" s="261"/>
    </row>
    <row r="94" spans="1:8" ht="14.25" customHeight="1">
      <c r="A94" s="2"/>
      <c r="B94" s="318"/>
    </row>
    <row r="95" spans="1:8" ht="14.25" customHeight="1">
      <c r="A95" s="13" t="s">
        <v>11</v>
      </c>
      <c r="B95" s="15">
        <v>232797</v>
      </c>
    </row>
    <row r="96" spans="1:8" ht="14.25" customHeight="1">
      <c r="A96" s="13" t="s">
        <v>10</v>
      </c>
      <c r="B96" s="378">
        <v>399017</v>
      </c>
    </row>
    <row r="97" spans="1:2" ht="14.25" customHeight="1">
      <c r="A97" s="13" t="s">
        <v>237</v>
      </c>
      <c r="B97" s="378">
        <v>35911530</v>
      </c>
    </row>
  </sheetData>
  <sortState xmlns:xlrd2="http://schemas.microsoft.com/office/spreadsheetml/2017/richdata2" ref="A51:B93">
    <sortCondition ref="A51:A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N97"/>
  <sheetViews>
    <sheetView zoomScaleNormal="100" workbookViewId="0"/>
  </sheetViews>
  <sheetFormatPr defaultColWidth="8.85546875" defaultRowHeight="14.25" customHeight="1"/>
  <cols>
    <col min="1" max="1" width="20.7109375" customWidth="1"/>
    <col min="2" max="2" width="14.140625" customWidth="1"/>
    <col min="3" max="3" width="16.7109375" customWidth="1"/>
    <col min="4" max="4" width="15.42578125" customWidth="1"/>
    <col min="5" max="5" width="22.85546875" customWidth="1"/>
    <col min="6" max="6" width="18.28515625" style="2" customWidth="1"/>
    <col min="7" max="7" width="21.5703125" style="2" bestFit="1" customWidth="1"/>
    <col min="8" max="8" width="23.140625" style="2" bestFit="1" customWidth="1"/>
    <col min="9" max="9" width="31.28515625" style="2" bestFit="1" customWidth="1"/>
    <col min="10" max="10" width="16.28515625" bestFit="1" customWidth="1"/>
    <col min="11" max="11" width="26.140625" style="2" bestFit="1" customWidth="1"/>
    <col min="14" max="14" width="26.140625" style="2" bestFit="1" customWidth="1"/>
  </cols>
  <sheetData>
    <row r="1" spans="1:5" ht="15.75" customHeight="1">
      <c r="A1" s="9" t="s">
        <v>322</v>
      </c>
    </row>
    <row r="2" spans="1:5" ht="9.6" customHeight="1"/>
    <row r="3" spans="1:5" ht="48" customHeight="1">
      <c r="A3" s="16"/>
      <c r="B3" s="141" t="s">
        <v>323</v>
      </c>
      <c r="C3" s="141" t="s">
        <v>324</v>
      </c>
      <c r="D3" s="141" t="s">
        <v>325</v>
      </c>
      <c r="E3" s="141" t="s">
        <v>326</v>
      </c>
    </row>
    <row r="4" spans="1:5" ht="14.25" customHeight="1">
      <c r="A4" s="238" t="s">
        <v>317</v>
      </c>
      <c r="B4" s="318">
        <v>252068</v>
      </c>
      <c r="C4" s="318">
        <v>76661</v>
      </c>
      <c r="D4" s="318">
        <v>18574</v>
      </c>
      <c r="E4" s="318">
        <v>89520</v>
      </c>
    </row>
    <row r="5" spans="1:5" ht="14.25" customHeight="1">
      <c r="A5" s="238" t="s">
        <v>184</v>
      </c>
      <c r="B5" s="318">
        <v>144556</v>
      </c>
      <c r="C5" s="318">
        <v>63111</v>
      </c>
      <c r="D5" s="318">
        <v>6195</v>
      </c>
      <c r="E5" s="318">
        <v>52258</v>
      </c>
    </row>
    <row r="6" spans="1:5" ht="14.25" customHeight="1">
      <c r="A6" s="238" t="s">
        <v>29</v>
      </c>
      <c r="B6" s="318">
        <v>12008</v>
      </c>
      <c r="C6" s="318">
        <v>652</v>
      </c>
      <c r="D6" s="73">
        <v>0</v>
      </c>
      <c r="E6" s="318">
        <v>609</v>
      </c>
    </row>
    <row r="7" spans="1:5" ht="14.25" customHeight="1">
      <c r="A7" s="238" t="s">
        <v>30</v>
      </c>
      <c r="B7" s="318">
        <v>139712</v>
      </c>
      <c r="C7" s="318">
        <v>52255</v>
      </c>
      <c r="D7" s="318">
        <v>20567</v>
      </c>
      <c r="E7" s="318">
        <v>86058</v>
      </c>
    </row>
    <row r="8" spans="1:5" ht="14.25" customHeight="1">
      <c r="A8" s="238" t="s">
        <v>32</v>
      </c>
      <c r="B8" s="318">
        <v>322926</v>
      </c>
      <c r="C8" s="318">
        <v>52229</v>
      </c>
      <c r="D8" s="318">
        <v>14875</v>
      </c>
      <c r="E8" s="318">
        <v>101479</v>
      </c>
    </row>
    <row r="9" spans="1:5" ht="14.25" customHeight="1">
      <c r="A9" s="238" t="s">
        <v>33</v>
      </c>
      <c r="B9" s="318">
        <v>146274</v>
      </c>
      <c r="C9" s="318">
        <v>51819</v>
      </c>
      <c r="D9" s="318">
        <v>8908</v>
      </c>
      <c r="E9" s="318">
        <v>66179</v>
      </c>
    </row>
    <row r="10" spans="1:5" ht="14.25" customHeight="1">
      <c r="A10" s="238" t="s">
        <v>37</v>
      </c>
      <c r="B10" s="318">
        <v>24592</v>
      </c>
      <c r="C10" s="318">
        <v>5445</v>
      </c>
      <c r="D10" s="318">
        <v>562</v>
      </c>
      <c r="E10" s="318">
        <v>9500</v>
      </c>
    </row>
    <row r="11" spans="1:5" ht="14.25" customHeight="1">
      <c r="A11" s="238" t="s">
        <v>213</v>
      </c>
      <c r="B11" s="318">
        <v>22461</v>
      </c>
      <c r="C11" s="318">
        <v>8762</v>
      </c>
      <c r="D11" s="318">
        <v>1898</v>
      </c>
      <c r="E11" s="318">
        <v>12205</v>
      </c>
    </row>
    <row r="12" spans="1:5" ht="14.25" customHeight="1">
      <c r="A12" s="238" t="s">
        <v>38</v>
      </c>
      <c r="B12" s="318">
        <v>992120</v>
      </c>
      <c r="C12" s="318">
        <v>180817</v>
      </c>
      <c r="D12" s="318">
        <v>76110</v>
      </c>
      <c r="E12" s="318">
        <v>280350</v>
      </c>
    </row>
    <row r="13" spans="1:5" ht="14.25" customHeight="1">
      <c r="A13" s="238" t="s">
        <v>42</v>
      </c>
      <c r="B13" s="318">
        <v>318402</v>
      </c>
      <c r="C13" s="318">
        <v>115693</v>
      </c>
      <c r="D13" s="318">
        <v>27735</v>
      </c>
      <c r="E13" s="318">
        <v>130196</v>
      </c>
    </row>
    <row r="14" spans="1:5" ht="14.25" customHeight="1">
      <c r="A14" s="238" t="s">
        <v>44</v>
      </c>
      <c r="B14" s="318">
        <v>3999</v>
      </c>
      <c r="C14" s="318">
        <v>2035</v>
      </c>
      <c r="D14" s="318">
        <v>878</v>
      </c>
      <c r="E14" s="318">
        <v>2892</v>
      </c>
    </row>
    <row r="15" spans="1:5" ht="14.25" customHeight="1">
      <c r="A15" s="238" t="s">
        <v>47</v>
      </c>
      <c r="B15" s="318">
        <v>43055</v>
      </c>
      <c r="C15" s="318">
        <v>14019</v>
      </c>
      <c r="D15" s="318">
        <v>2433</v>
      </c>
      <c r="E15" s="318">
        <v>28268</v>
      </c>
    </row>
    <row r="16" spans="1:5" ht="14.25" customHeight="1">
      <c r="A16" s="238" t="s">
        <v>49</v>
      </c>
      <c r="B16" s="318">
        <v>140162</v>
      </c>
      <c r="C16" s="318">
        <v>18380</v>
      </c>
      <c r="D16" s="318">
        <v>27583</v>
      </c>
      <c r="E16" s="318">
        <v>69387</v>
      </c>
    </row>
    <row r="17" spans="1:5" ht="14.25" customHeight="1">
      <c r="A17" s="238" t="s">
        <v>53</v>
      </c>
      <c r="B17" s="318">
        <v>192418</v>
      </c>
      <c r="C17" s="318">
        <v>23434</v>
      </c>
      <c r="D17" s="318">
        <v>7139</v>
      </c>
      <c r="E17" s="318">
        <v>38309</v>
      </c>
    </row>
    <row r="18" spans="1:5" ht="14.25" customHeight="1">
      <c r="A18" s="238" t="s">
        <v>54</v>
      </c>
      <c r="B18" s="318">
        <v>224241</v>
      </c>
      <c r="C18" s="318">
        <v>56919</v>
      </c>
      <c r="D18" s="318">
        <v>27681</v>
      </c>
      <c r="E18" s="318">
        <v>79991</v>
      </c>
    </row>
    <row r="19" spans="1:5" ht="14.25" customHeight="1">
      <c r="A19" s="238" t="s">
        <v>56</v>
      </c>
      <c r="B19" s="318">
        <v>395584</v>
      </c>
      <c r="C19" s="318">
        <v>62689</v>
      </c>
      <c r="D19" s="318">
        <v>178765</v>
      </c>
      <c r="E19" s="318">
        <v>286475</v>
      </c>
    </row>
    <row r="20" spans="1:5" ht="14.25" customHeight="1">
      <c r="A20" s="238" t="s">
        <v>57</v>
      </c>
      <c r="B20" s="318">
        <v>535046</v>
      </c>
      <c r="C20" s="318">
        <v>112199</v>
      </c>
      <c r="D20" s="318">
        <v>44987</v>
      </c>
      <c r="E20" s="318">
        <v>191424</v>
      </c>
    </row>
    <row r="21" spans="1:5" ht="14.25" customHeight="1">
      <c r="A21" s="238" t="s">
        <v>59</v>
      </c>
      <c r="B21" s="318">
        <v>880543</v>
      </c>
      <c r="C21" s="318">
        <v>338136</v>
      </c>
      <c r="D21" s="318">
        <v>76058</v>
      </c>
      <c r="E21" s="318">
        <v>470789</v>
      </c>
    </row>
    <row r="22" spans="1:5" ht="14.25" customHeight="1">
      <c r="A22" s="238" t="s">
        <v>318</v>
      </c>
      <c r="B22" s="318">
        <v>284354</v>
      </c>
      <c r="C22" s="318">
        <v>88536</v>
      </c>
      <c r="D22" s="318">
        <v>12568</v>
      </c>
      <c r="E22" s="318">
        <v>128895</v>
      </c>
    </row>
    <row r="23" spans="1:5" ht="14.25" customHeight="1">
      <c r="A23" s="238" t="s">
        <v>220</v>
      </c>
      <c r="B23" s="318">
        <v>198190</v>
      </c>
      <c r="C23" s="318">
        <v>66719</v>
      </c>
      <c r="D23" s="318">
        <v>27459</v>
      </c>
      <c r="E23" s="318">
        <v>96907</v>
      </c>
    </row>
    <row r="24" spans="1:5" ht="14.25" customHeight="1">
      <c r="A24" s="238" t="s">
        <v>60</v>
      </c>
      <c r="B24" s="318">
        <v>119464</v>
      </c>
      <c r="C24" s="318">
        <v>40362</v>
      </c>
      <c r="D24" s="318">
        <v>10648</v>
      </c>
      <c r="E24" s="318">
        <v>44738</v>
      </c>
    </row>
    <row r="25" spans="1:5" ht="14.25" customHeight="1">
      <c r="A25" s="238" t="s">
        <v>319</v>
      </c>
      <c r="B25" s="318">
        <v>272282</v>
      </c>
      <c r="C25" s="318">
        <v>84081</v>
      </c>
      <c r="D25" s="318">
        <v>22237</v>
      </c>
      <c r="E25" s="318">
        <v>125187</v>
      </c>
    </row>
    <row r="26" spans="1:5" ht="14.25" customHeight="1">
      <c r="A26" s="238" t="s">
        <v>63</v>
      </c>
      <c r="B26" s="318">
        <v>8845</v>
      </c>
      <c r="C26" s="318">
        <v>6119</v>
      </c>
      <c r="D26" s="318">
        <v>533</v>
      </c>
      <c r="E26" s="318">
        <v>2732</v>
      </c>
    </row>
    <row r="27" spans="1:5" ht="14.25" customHeight="1">
      <c r="A27" s="238" t="s">
        <v>65</v>
      </c>
      <c r="B27" s="318">
        <v>212431</v>
      </c>
      <c r="C27" s="318">
        <v>66535</v>
      </c>
      <c r="D27" s="318">
        <v>25518</v>
      </c>
      <c r="E27" s="318">
        <v>99073</v>
      </c>
    </row>
    <row r="28" spans="1:5" ht="14.25" customHeight="1">
      <c r="A28" s="238" t="s">
        <v>70</v>
      </c>
      <c r="B28" s="318">
        <v>365668</v>
      </c>
      <c r="C28" s="318">
        <v>40532</v>
      </c>
      <c r="D28" s="318">
        <v>14629</v>
      </c>
      <c r="E28" s="318">
        <v>81348</v>
      </c>
    </row>
    <row r="29" spans="1:5" ht="14.25" customHeight="1">
      <c r="A29" s="238" t="s">
        <v>74</v>
      </c>
      <c r="B29" s="318">
        <v>24452</v>
      </c>
      <c r="C29" s="318">
        <v>9769</v>
      </c>
      <c r="D29" s="318">
        <v>1266</v>
      </c>
      <c r="E29" s="318">
        <v>10899</v>
      </c>
    </row>
    <row r="30" spans="1:5" ht="14.25" customHeight="1">
      <c r="A30" s="238" t="s">
        <v>75</v>
      </c>
      <c r="B30" s="318">
        <v>129035</v>
      </c>
      <c r="C30" s="318">
        <v>50383</v>
      </c>
      <c r="D30" s="318">
        <v>15022</v>
      </c>
      <c r="E30" s="318">
        <v>70755</v>
      </c>
    </row>
    <row r="31" spans="1:5" ht="14.25" customHeight="1">
      <c r="A31" s="238" t="s">
        <v>76</v>
      </c>
      <c r="B31" s="318">
        <v>181699</v>
      </c>
      <c r="C31" s="318">
        <v>60038</v>
      </c>
      <c r="D31" s="318">
        <v>29079</v>
      </c>
      <c r="E31" s="318">
        <v>99591</v>
      </c>
    </row>
    <row r="32" spans="1:5" ht="14.25" customHeight="1">
      <c r="A32" s="238" t="s">
        <v>79</v>
      </c>
      <c r="B32" s="318">
        <v>551677</v>
      </c>
      <c r="C32" s="318">
        <v>98742</v>
      </c>
      <c r="D32" s="318">
        <v>58191</v>
      </c>
      <c r="E32" s="318">
        <v>196834</v>
      </c>
    </row>
    <row r="33" spans="1:5" ht="14.25" customHeight="1">
      <c r="A33" s="238" t="s">
        <v>186</v>
      </c>
      <c r="B33" s="318">
        <v>39926</v>
      </c>
      <c r="C33" s="318">
        <v>17787</v>
      </c>
      <c r="D33" s="318">
        <v>3118</v>
      </c>
      <c r="E33" s="318">
        <v>15842</v>
      </c>
    </row>
    <row r="34" spans="1:5" ht="14.25" customHeight="1">
      <c r="A34" s="238" t="s">
        <v>82</v>
      </c>
      <c r="B34" s="318">
        <v>92497</v>
      </c>
      <c r="C34" s="318">
        <v>39228</v>
      </c>
      <c r="D34" s="318">
        <v>7890</v>
      </c>
      <c r="E34" s="318">
        <v>46169</v>
      </c>
    </row>
    <row r="35" spans="1:5" ht="14.25" customHeight="1">
      <c r="A35" s="238" t="s">
        <v>224</v>
      </c>
      <c r="B35" s="318">
        <v>8546</v>
      </c>
      <c r="C35" s="318">
        <v>2262</v>
      </c>
      <c r="D35" s="318">
        <v>749</v>
      </c>
      <c r="E35" s="318">
        <v>3261</v>
      </c>
    </row>
    <row r="36" spans="1:5" ht="14.25" customHeight="1">
      <c r="A36" s="238" t="s">
        <v>85</v>
      </c>
      <c r="B36" s="318">
        <v>15030</v>
      </c>
      <c r="C36" s="318">
        <v>1662</v>
      </c>
      <c r="D36" s="318">
        <v>548</v>
      </c>
      <c r="E36" s="318">
        <v>3749</v>
      </c>
    </row>
    <row r="37" spans="1:5" ht="14.25" customHeight="1">
      <c r="A37" s="238" t="s">
        <v>88</v>
      </c>
      <c r="B37" s="318">
        <v>172085</v>
      </c>
      <c r="C37" s="318">
        <v>43779</v>
      </c>
      <c r="D37" s="318">
        <v>11492</v>
      </c>
      <c r="E37" s="318">
        <v>53758</v>
      </c>
    </row>
    <row r="38" spans="1:5" ht="14.25" customHeight="1">
      <c r="A38" s="238" t="s">
        <v>225</v>
      </c>
      <c r="B38" s="318">
        <v>1153308</v>
      </c>
      <c r="C38" s="318">
        <v>104787</v>
      </c>
      <c r="D38" s="318">
        <v>48407</v>
      </c>
      <c r="E38" s="318">
        <v>244616</v>
      </c>
    </row>
    <row r="39" spans="1:5" ht="14.25" customHeight="1">
      <c r="A39" s="238" t="s">
        <v>91</v>
      </c>
      <c r="B39" s="318">
        <v>30358</v>
      </c>
      <c r="C39" s="318">
        <v>10979</v>
      </c>
      <c r="D39" s="318">
        <v>2858</v>
      </c>
      <c r="E39" s="318">
        <v>17596</v>
      </c>
    </row>
    <row r="40" spans="1:5" ht="14.25" customHeight="1">
      <c r="A40" s="238" t="s">
        <v>92</v>
      </c>
      <c r="B40" s="318">
        <v>676879</v>
      </c>
      <c r="C40" s="318">
        <v>187698</v>
      </c>
      <c r="D40" s="318">
        <v>91126</v>
      </c>
      <c r="E40" s="318">
        <v>424813</v>
      </c>
    </row>
    <row r="41" spans="1:5" ht="14.25" customHeight="1">
      <c r="A41" s="238" t="s">
        <v>188</v>
      </c>
      <c r="B41" s="318">
        <v>840174</v>
      </c>
      <c r="C41" s="318">
        <v>165953</v>
      </c>
      <c r="D41" s="318">
        <v>47916</v>
      </c>
      <c r="E41" s="318">
        <v>207281</v>
      </c>
    </row>
    <row r="42" spans="1:5" ht="14.25" customHeight="1">
      <c r="A42" s="238" t="s">
        <v>96</v>
      </c>
      <c r="B42" s="318">
        <v>86369</v>
      </c>
      <c r="C42" s="318">
        <v>33866</v>
      </c>
      <c r="D42" s="318">
        <v>3991</v>
      </c>
      <c r="E42" s="318">
        <v>28711</v>
      </c>
    </row>
    <row r="43" spans="1:5" ht="14.25" customHeight="1">
      <c r="A43" s="238" t="s">
        <v>98</v>
      </c>
      <c r="B43" s="318">
        <v>137674</v>
      </c>
      <c r="C43" s="318">
        <v>33403</v>
      </c>
      <c r="D43" s="318">
        <v>9688</v>
      </c>
      <c r="E43" s="318">
        <v>50816</v>
      </c>
    </row>
    <row r="44" spans="1:5" ht="14.25" customHeight="1">
      <c r="A44" s="238" t="s">
        <v>99</v>
      </c>
      <c r="B44" s="318">
        <v>89259</v>
      </c>
      <c r="C44" s="318">
        <v>18458</v>
      </c>
      <c r="D44" s="318">
        <v>6793</v>
      </c>
      <c r="E44" s="318">
        <v>28584</v>
      </c>
    </row>
    <row r="45" spans="1:5" ht="14.25" customHeight="1">
      <c r="A45" s="238" t="s">
        <v>226</v>
      </c>
      <c r="B45" s="318">
        <v>548791</v>
      </c>
      <c r="C45" s="318">
        <v>119047</v>
      </c>
      <c r="D45" s="318">
        <v>88186</v>
      </c>
      <c r="E45" s="318">
        <v>223410</v>
      </c>
    </row>
    <row r="46" spans="1:5" ht="14.25" customHeight="1">
      <c r="A46" s="238" t="s">
        <v>102</v>
      </c>
      <c r="B46" s="318">
        <v>9577</v>
      </c>
      <c r="C46" s="318">
        <v>3260</v>
      </c>
      <c r="D46" s="318">
        <v>463</v>
      </c>
      <c r="E46" s="318">
        <v>3524</v>
      </c>
    </row>
    <row r="47" spans="1:5" ht="14.25" customHeight="1">
      <c r="A47" s="238" t="s">
        <v>104</v>
      </c>
      <c r="B47" s="318">
        <v>678957</v>
      </c>
      <c r="C47" s="318">
        <v>227086</v>
      </c>
      <c r="D47" s="318">
        <v>58054</v>
      </c>
      <c r="E47" s="318">
        <v>324260</v>
      </c>
    </row>
    <row r="48" spans="1:5" ht="14.25" customHeight="1">
      <c r="A48" s="238" t="s">
        <v>105</v>
      </c>
      <c r="B48" s="318">
        <v>462675</v>
      </c>
      <c r="C48" s="318">
        <v>82522</v>
      </c>
      <c r="D48" s="318">
        <v>25341</v>
      </c>
      <c r="E48" s="318">
        <v>98361</v>
      </c>
    </row>
    <row r="49" spans="1:5" ht="14.25" customHeight="1">
      <c r="A49" s="238" t="s">
        <v>108</v>
      </c>
      <c r="B49" s="318">
        <v>32743</v>
      </c>
      <c r="C49" s="318">
        <v>16449</v>
      </c>
      <c r="D49" s="318">
        <v>2902</v>
      </c>
      <c r="E49" s="318">
        <v>16422</v>
      </c>
    </row>
    <row r="50" spans="1:5" ht="14.25" customHeight="1">
      <c r="A50" s="2" t="s">
        <v>109</v>
      </c>
      <c r="B50" s="318">
        <v>685907</v>
      </c>
      <c r="C50" s="318">
        <v>101755</v>
      </c>
      <c r="D50" s="318">
        <v>46456</v>
      </c>
      <c r="E50" s="318">
        <v>156383</v>
      </c>
    </row>
    <row r="51" spans="1:5" ht="14.25" customHeight="1">
      <c r="A51" s="2" t="s">
        <v>227</v>
      </c>
      <c r="B51" s="14">
        <v>191716</v>
      </c>
      <c r="C51" s="14">
        <v>56769</v>
      </c>
      <c r="D51" s="14">
        <v>19317</v>
      </c>
      <c r="E51" s="14">
        <v>67996</v>
      </c>
    </row>
    <row r="52" spans="1:5" ht="14.25" customHeight="1">
      <c r="A52" s="2" t="s">
        <v>112</v>
      </c>
      <c r="B52" s="14">
        <v>255360</v>
      </c>
      <c r="C52" s="14">
        <v>85054</v>
      </c>
      <c r="D52" s="14">
        <v>28808</v>
      </c>
      <c r="E52" s="14">
        <v>83103</v>
      </c>
    </row>
    <row r="53" spans="1:5" ht="14.25" customHeight="1">
      <c r="A53" s="2" t="s">
        <v>113</v>
      </c>
      <c r="B53" s="14">
        <v>465006</v>
      </c>
      <c r="C53" s="14">
        <v>160821</v>
      </c>
      <c r="D53" s="14">
        <v>54943</v>
      </c>
      <c r="E53" s="14">
        <v>149424</v>
      </c>
    </row>
    <row r="54" spans="1:5" s="42" customFormat="1" ht="14.25" customHeight="1">
      <c r="A54" s="2" t="s">
        <v>114</v>
      </c>
      <c r="B54" s="14">
        <v>56359</v>
      </c>
      <c r="C54" s="14">
        <v>18334</v>
      </c>
      <c r="D54" s="14">
        <v>6148</v>
      </c>
      <c r="E54" s="14">
        <v>31712</v>
      </c>
    </row>
    <row r="55" spans="1:5" ht="14.25" customHeight="1">
      <c r="A55" s="2" t="s">
        <v>116</v>
      </c>
      <c r="B55" s="14">
        <v>211980</v>
      </c>
      <c r="C55" s="14">
        <v>37188</v>
      </c>
      <c r="D55" s="14">
        <v>14586</v>
      </c>
      <c r="E55" s="14">
        <v>52956</v>
      </c>
    </row>
    <row r="56" spans="1:5" ht="14.25" customHeight="1">
      <c r="A56" s="2" t="s">
        <v>189</v>
      </c>
      <c r="B56" s="14">
        <v>22122</v>
      </c>
      <c r="C56" s="14">
        <v>9600</v>
      </c>
      <c r="D56" s="14">
        <v>940</v>
      </c>
      <c r="E56" s="14">
        <v>17145</v>
      </c>
    </row>
    <row r="57" spans="1:5" ht="14.25" customHeight="1">
      <c r="A57" s="2" t="s">
        <v>119</v>
      </c>
      <c r="B57" s="14">
        <v>30450</v>
      </c>
      <c r="C57" s="14">
        <v>15470</v>
      </c>
      <c r="D57" s="14">
        <v>934</v>
      </c>
      <c r="E57" s="14">
        <v>11849</v>
      </c>
    </row>
    <row r="58" spans="1:5" ht="14.25" customHeight="1">
      <c r="A58" s="2" t="s">
        <v>327</v>
      </c>
      <c r="B58" s="14">
        <v>50033</v>
      </c>
      <c r="C58" s="14">
        <v>12885</v>
      </c>
      <c r="D58" s="14">
        <v>2426</v>
      </c>
      <c r="E58" s="14">
        <v>14108</v>
      </c>
    </row>
    <row r="59" spans="1:5" ht="14.25" customHeight="1">
      <c r="A59" s="2" t="s">
        <v>124</v>
      </c>
      <c r="B59" s="14">
        <v>1029952</v>
      </c>
      <c r="C59" s="14">
        <v>330800</v>
      </c>
      <c r="D59" s="14">
        <v>193053</v>
      </c>
      <c r="E59" s="14">
        <v>466142</v>
      </c>
    </row>
    <row r="60" spans="1:5" ht="14.25" customHeight="1">
      <c r="A60" s="2" t="s">
        <v>125</v>
      </c>
      <c r="B60" s="14">
        <v>415320</v>
      </c>
      <c r="C60" s="14">
        <v>140154</v>
      </c>
      <c r="D60" s="14">
        <v>57798</v>
      </c>
      <c r="E60" s="14">
        <v>195153</v>
      </c>
    </row>
    <row r="61" spans="1:5" ht="14.25" customHeight="1">
      <c r="A61" s="2" t="s">
        <v>228</v>
      </c>
      <c r="B61" s="14">
        <v>40541</v>
      </c>
      <c r="C61" s="14">
        <v>12222</v>
      </c>
      <c r="D61" s="14">
        <v>3775</v>
      </c>
      <c r="E61" s="14">
        <v>20090</v>
      </c>
    </row>
    <row r="62" spans="1:5" ht="14.25" customHeight="1">
      <c r="A62" s="2" t="s">
        <v>126</v>
      </c>
      <c r="B62" s="14">
        <v>1038247</v>
      </c>
      <c r="C62" s="14">
        <v>249791</v>
      </c>
      <c r="D62" s="14">
        <v>89834</v>
      </c>
      <c r="E62" s="14">
        <v>445787</v>
      </c>
    </row>
    <row r="63" spans="1:5" ht="14.25" customHeight="1">
      <c r="A63" s="2" t="s">
        <v>190</v>
      </c>
      <c r="B63" s="14">
        <v>6008</v>
      </c>
      <c r="C63" s="14">
        <v>1857</v>
      </c>
      <c r="D63" s="14">
        <v>331</v>
      </c>
      <c r="E63" s="14">
        <v>2340</v>
      </c>
    </row>
    <row r="64" spans="1:5" ht="14.25" customHeight="1">
      <c r="A64" s="2" t="s">
        <v>129</v>
      </c>
      <c r="B64" s="14">
        <v>28979</v>
      </c>
      <c r="C64" s="14">
        <v>7749</v>
      </c>
      <c r="D64" s="14">
        <v>1010</v>
      </c>
      <c r="E64" s="14">
        <v>9366</v>
      </c>
    </row>
    <row r="65" spans="1:5" ht="14.25" customHeight="1">
      <c r="A65" s="2" t="s">
        <v>130</v>
      </c>
      <c r="B65" s="14">
        <v>809262</v>
      </c>
      <c r="C65" s="14">
        <v>125882</v>
      </c>
      <c r="D65" s="14">
        <v>29931</v>
      </c>
      <c r="E65" s="14">
        <v>229142</v>
      </c>
    </row>
    <row r="66" spans="1:5" ht="14.25" customHeight="1">
      <c r="A66" s="2" t="s">
        <v>131</v>
      </c>
      <c r="B66" s="14">
        <v>330389</v>
      </c>
      <c r="C66" s="14">
        <v>69848</v>
      </c>
      <c r="D66" s="14">
        <v>21044</v>
      </c>
      <c r="E66" s="14">
        <v>122510</v>
      </c>
    </row>
    <row r="67" spans="1:5" ht="14.25" customHeight="1">
      <c r="A67" s="2" t="s">
        <v>132</v>
      </c>
      <c r="B67" s="14">
        <v>504933</v>
      </c>
      <c r="C67" s="14">
        <v>121888</v>
      </c>
      <c r="D67" s="14">
        <v>41753</v>
      </c>
      <c r="E67" s="14">
        <v>155549</v>
      </c>
    </row>
    <row r="68" spans="1:5" ht="14.25" customHeight="1">
      <c r="A68" s="2" t="s">
        <v>134</v>
      </c>
      <c r="B68" s="14">
        <v>139779</v>
      </c>
      <c r="C68" s="14">
        <v>44097</v>
      </c>
      <c r="D68" s="14">
        <v>10108</v>
      </c>
      <c r="E68" s="14">
        <v>53553</v>
      </c>
    </row>
    <row r="69" spans="1:5" ht="14.25" customHeight="1">
      <c r="A69" s="2" t="s">
        <v>135</v>
      </c>
      <c r="B69" s="14">
        <v>522719</v>
      </c>
      <c r="C69" s="14">
        <v>148123</v>
      </c>
      <c r="D69" s="14">
        <v>52317</v>
      </c>
      <c r="E69" s="14">
        <v>223613</v>
      </c>
    </row>
    <row r="70" spans="1:5" ht="14.25" customHeight="1">
      <c r="A70" s="2" t="s">
        <v>230</v>
      </c>
      <c r="B70" s="14">
        <v>1126524</v>
      </c>
      <c r="C70" s="14">
        <v>318722</v>
      </c>
      <c r="D70" s="14">
        <v>65987</v>
      </c>
      <c r="E70" s="14">
        <v>368423</v>
      </c>
    </row>
    <row r="71" spans="1:5" ht="14.25" customHeight="1">
      <c r="A71" s="2" t="s">
        <v>231</v>
      </c>
      <c r="B71" s="14">
        <v>111697</v>
      </c>
      <c r="C71" s="14">
        <v>36192</v>
      </c>
      <c r="D71" s="14">
        <v>6399</v>
      </c>
      <c r="E71" s="14">
        <v>32359</v>
      </c>
    </row>
    <row r="72" spans="1:5" ht="14.25" customHeight="1">
      <c r="A72" s="2" t="s">
        <v>320</v>
      </c>
      <c r="B72" s="14">
        <v>205389</v>
      </c>
      <c r="C72" s="14">
        <v>67795</v>
      </c>
      <c r="D72" s="14">
        <v>10365</v>
      </c>
      <c r="E72" s="14">
        <v>80008</v>
      </c>
    </row>
    <row r="73" spans="1:5" ht="14.25" customHeight="1">
      <c r="A73" s="2" t="s">
        <v>191</v>
      </c>
      <c r="B73" s="14">
        <v>634409</v>
      </c>
      <c r="C73" s="14">
        <v>102375</v>
      </c>
      <c r="D73" s="14">
        <v>45284</v>
      </c>
      <c r="E73" s="14">
        <v>210220</v>
      </c>
    </row>
    <row r="74" spans="1:5" ht="14.25" customHeight="1">
      <c r="A74" s="2" t="s">
        <v>138</v>
      </c>
      <c r="B74" s="14">
        <v>291618</v>
      </c>
      <c r="C74" s="14">
        <v>81738</v>
      </c>
      <c r="D74" s="14">
        <v>115032</v>
      </c>
      <c r="E74" s="14">
        <v>157770</v>
      </c>
    </row>
    <row r="75" spans="1:5" ht="14.25" customHeight="1">
      <c r="A75" s="2" t="s">
        <v>139</v>
      </c>
      <c r="B75" s="14">
        <v>286577</v>
      </c>
      <c r="C75" s="14">
        <v>109289</v>
      </c>
      <c r="D75" s="14">
        <v>26159</v>
      </c>
      <c r="E75" s="14">
        <v>161214</v>
      </c>
    </row>
    <row r="76" spans="1:5" ht="14.25" customHeight="1">
      <c r="A76" s="2" t="s">
        <v>140</v>
      </c>
      <c r="B76" s="14">
        <v>75022</v>
      </c>
      <c r="C76" s="14">
        <v>23114</v>
      </c>
      <c r="D76" s="14">
        <v>19188</v>
      </c>
      <c r="E76" s="14">
        <v>41698</v>
      </c>
    </row>
    <row r="77" spans="1:5" ht="14.25" customHeight="1">
      <c r="A77" s="2" t="s">
        <v>142</v>
      </c>
      <c r="B77" s="14">
        <v>79279</v>
      </c>
      <c r="C77" s="14">
        <v>34430</v>
      </c>
      <c r="D77" s="14">
        <v>9235</v>
      </c>
      <c r="E77" s="14">
        <v>50644</v>
      </c>
    </row>
    <row r="78" spans="1:5" ht="14.25" customHeight="1">
      <c r="A78" s="2" t="s">
        <v>144</v>
      </c>
      <c r="B78" s="14">
        <v>137530</v>
      </c>
      <c r="C78" s="14">
        <v>17019</v>
      </c>
      <c r="D78" s="14">
        <v>15797</v>
      </c>
      <c r="E78" s="14">
        <v>36822</v>
      </c>
    </row>
    <row r="79" spans="1:5" ht="14.25" customHeight="1">
      <c r="A79" s="2" t="s">
        <v>145</v>
      </c>
      <c r="B79" s="14">
        <v>887474</v>
      </c>
      <c r="C79" s="14">
        <v>193987</v>
      </c>
      <c r="D79" s="14">
        <v>66017</v>
      </c>
      <c r="E79" s="14">
        <v>362197</v>
      </c>
    </row>
    <row r="80" spans="1:5" ht="14.25" customHeight="1">
      <c r="A80" s="2" t="s">
        <v>321</v>
      </c>
      <c r="B80" s="14">
        <v>653063</v>
      </c>
      <c r="C80" s="14">
        <v>266797</v>
      </c>
      <c r="D80" s="14">
        <v>336734</v>
      </c>
      <c r="E80" s="14">
        <v>599727</v>
      </c>
    </row>
    <row r="81" spans="1:5" ht="14.25" customHeight="1">
      <c r="A81" s="2" t="s">
        <v>150</v>
      </c>
      <c r="B81" s="14">
        <v>15045</v>
      </c>
      <c r="C81" s="14">
        <v>3318</v>
      </c>
      <c r="D81" s="14">
        <v>1069</v>
      </c>
      <c r="E81" s="14">
        <v>6268</v>
      </c>
    </row>
    <row r="82" spans="1:5" ht="14.25" customHeight="1">
      <c r="A82" s="2" t="s">
        <v>234</v>
      </c>
      <c r="B82" s="14">
        <v>32950</v>
      </c>
      <c r="C82" s="14">
        <v>11742</v>
      </c>
      <c r="D82" s="14">
        <v>743</v>
      </c>
      <c r="E82" s="14">
        <v>14753</v>
      </c>
    </row>
    <row r="83" spans="1:5" ht="14.25" customHeight="1">
      <c r="A83" s="2" t="s">
        <v>153</v>
      </c>
      <c r="B83" s="14">
        <v>19249</v>
      </c>
      <c r="C83" s="14">
        <v>5176</v>
      </c>
      <c r="D83" s="14">
        <v>1618</v>
      </c>
      <c r="E83" s="14">
        <v>5306</v>
      </c>
    </row>
    <row r="84" spans="1:5" ht="14.25" customHeight="1">
      <c r="A84" s="2" t="s">
        <v>155</v>
      </c>
      <c r="B84" s="14">
        <v>173129</v>
      </c>
      <c r="C84" s="34" t="s">
        <v>328</v>
      </c>
      <c r="D84" s="14">
        <v>12073</v>
      </c>
      <c r="E84" s="14">
        <v>69937</v>
      </c>
    </row>
    <row r="85" spans="1:5" ht="14.25" customHeight="1">
      <c r="A85" s="2" t="s">
        <v>160</v>
      </c>
      <c r="B85" s="14">
        <v>264364</v>
      </c>
      <c r="C85" s="14">
        <v>43712</v>
      </c>
      <c r="D85" s="14">
        <v>37490</v>
      </c>
      <c r="E85" s="14">
        <v>126095</v>
      </c>
    </row>
    <row r="86" spans="1:5" ht="14.25" customHeight="1">
      <c r="A86" s="2" t="s">
        <v>162</v>
      </c>
      <c r="B86" s="14">
        <v>9038</v>
      </c>
      <c r="C86" s="14">
        <v>4331</v>
      </c>
      <c r="D86" s="14">
        <v>1003</v>
      </c>
      <c r="E86" s="14">
        <v>7555</v>
      </c>
    </row>
    <row r="87" spans="1:5" ht="14.25" customHeight="1">
      <c r="A87" s="2" t="s">
        <v>235</v>
      </c>
      <c r="B87" s="14">
        <v>133147</v>
      </c>
      <c r="C87" s="14">
        <v>38029</v>
      </c>
      <c r="D87" s="14">
        <v>8252</v>
      </c>
      <c r="E87" s="14">
        <v>44655</v>
      </c>
    </row>
    <row r="88" spans="1:5" ht="14.25" customHeight="1">
      <c r="A88" s="2" t="s">
        <v>163</v>
      </c>
      <c r="B88" s="14">
        <v>568496</v>
      </c>
      <c r="C88" s="14">
        <v>89761</v>
      </c>
      <c r="D88" s="14">
        <v>78306</v>
      </c>
      <c r="E88" s="14">
        <v>304290</v>
      </c>
    </row>
    <row r="89" spans="1:5" ht="14.25" customHeight="1">
      <c r="A89" s="2" t="s">
        <v>164</v>
      </c>
      <c r="B89" s="14">
        <v>154332</v>
      </c>
      <c r="C89" s="14">
        <v>48351</v>
      </c>
      <c r="D89" s="14">
        <v>18593</v>
      </c>
      <c r="E89" s="14">
        <v>60681</v>
      </c>
    </row>
    <row r="90" spans="1:5" ht="14.25" customHeight="1">
      <c r="A90" s="2" t="s">
        <v>192</v>
      </c>
      <c r="B90" s="14">
        <v>54884</v>
      </c>
      <c r="C90" s="14">
        <v>19564</v>
      </c>
      <c r="D90" s="14">
        <v>5050</v>
      </c>
      <c r="E90" s="14">
        <v>28495</v>
      </c>
    </row>
    <row r="91" spans="1:5" ht="14.25" customHeight="1">
      <c r="A91" s="2" t="s">
        <v>166</v>
      </c>
      <c r="B91" s="14">
        <v>823195</v>
      </c>
      <c r="C91" s="14">
        <v>304105</v>
      </c>
      <c r="D91" s="14">
        <v>186802</v>
      </c>
      <c r="E91" s="14">
        <v>509781</v>
      </c>
    </row>
    <row r="92" spans="1:5" ht="14.25" customHeight="1">
      <c r="A92" s="2" t="s">
        <v>167</v>
      </c>
      <c r="B92" s="14">
        <v>430960</v>
      </c>
      <c r="C92" s="14">
        <v>68691</v>
      </c>
      <c r="D92" s="14">
        <v>53724</v>
      </c>
      <c r="E92" s="14">
        <v>119993</v>
      </c>
    </row>
    <row r="93" spans="1:5" ht="14.25" customHeight="1">
      <c r="A93" s="2" t="s">
        <v>193</v>
      </c>
      <c r="B93" s="14">
        <v>44132</v>
      </c>
      <c r="C93" s="14">
        <v>33579</v>
      </c>
      <c r="D93" s="14">
        <v>3801</v>
      </c>
      <c r="E93" s="14">
        <v>37159</v>
      </c>
    </row>
    <row r="94" spans="1:5" ht="14.25" customHeight="1">
      <c r="A94" s="2"/>
      <c r="B94" s="14"/>
      <c r="C94" s="14"/>
      <c r="D94" s="14"/>
      <c r="E94" s="14"/>
    </row>
    <row r="95" spans="1:5" ht="14.25" customHeight="1">
      <c r="A95" s="7" t="s">
        <v>11</v>
      </c>
      <c r="B95" s="15">
        <v>177414</v>
      </c>
      <c r="C95" s="15">
        <v>50383</v>
      </c>
      <c r="D95" s="15">
        <v>14948.5</v>
      </c>
      <c r="E95" s="15">
        <v>69662</v>
      </c>
    </row>
    <row r="96" spans="1:5" ht="14.25" customHeight="1">
      <c r="A96" s="7" t="s">
        <v>10</v>
      </c>
      <c r="B96" s="15">
        <v>291774.18888888886</v>
      </c>
      <c r="C96" s="15">
        <v>74465.179775280892</v>
      </c>
      <c r="D96" s="15">
        <v>32976.144444444442</v>
      </c>
      <c r="E96" s="15">
        <v>118755.46666666666</v>
      </c>
    </row>
    <row r="97" spans="1:5" ht="14.25" customHeight="1">
      <c r="A97" s="7" t="s">
        <v>237</v>
      </c>
      <c r="B97" s="15">
        <v>26259677</v>
      </c>
      <c r="C97" s="15">
        <v>6627401</v>
      </c>
      <c r="D97" s="15">
        <v>2967853</v>
      </c>
      <c r="E97" s="15">
        <v>10687992</v>
      </c>
    </row>
  </sheetData>
  <sortState xmlns:xlrd2="http://schemas.microsoft.com/office/spreadsheetml/2017/richdata2" ref="A4:E50">
    <sortCondition ref="A4"/>
  </sortState>
  <phoneticPr fontId="51" type="noConversion"/>
  <conditionalFormatting sqref="B4:E5 B7:E50 B6:C6 E6">
    <cfRule type="cellIs" dxfId="101" priority="6" operator="lessThan">
      <formula>0</formula>
    </cfRule>
    <cfRule type="cellIs" dxfId="100" priority="7" operator="equal">
      <formula>0</formula>
    </cfRule>
    <cfRule type="cellIs" dxfId="99" priority="8" operator="equal">
      <formula>0</formula>
    </cfRule>
  </conditionalFormatting>
  <conditionalFormatting sqref="D4:D5 D7:D10">
    <cfRule type="cellIs" dxfId="98" priority="4" operator="equal">
      <formula>0</formula>
    </cfRule>
  </conditionalFormatting>
  <conditionalFormatting sqref="D6">
    <cfRule type="cellIs" dxfId="97" priority="3" operator="equal">
      <formula>0</formula>
    </cfRule>
  </conditionalFormatting>
  <conditionalFormatting sqref="B4:E50">
    <cfRule type="cellIs" dxfId="96" priority="1" operator="lessThan">
      <formula>0</formula>
    </cfRule>
    <cfRule type="cellIs" dxfId="95" priority="2" operator="equal">
      <formula>0</formula>
    </cfRule>
  </conditionalFormatting>
  <hyperlinks>
    <hyperlink ref="B3" r:id="rId1" location="'18'!M1" display="Books" xr:uid="{00000000-0004-0000-0F00-000000000000}"/>
    <hyperlink ref="C3" r:id="rId2" location="'21'!H1" display="Non-Books" xr:uid="{00000000-0004-0000-0F00-000001000000}"/>
  </hyperlinks>
  <pageMargins left="0.39370078740157483" right="0.39370078740157483" top="0.51181102362204722" bottom="0.43307086614173229" header="0.35433070866141736" footer="0.27559055118110237"/>
  <pageSetup paperSize="9" orientation="portrait" r:id="rId3"/>
  <headerFooter alignWithMargins="0">
    <oddFooter>&amp;L&amp;9Public Library Statistics 2022–23&amp;C&amp;9&amp;P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B97"/>
  <sheetViews>
    <sheetView zoomScaleNormal="100" workbookViewId="0"/>
  </sheetViews>
  <sheetFormatPr defaultColWidth="9.140625" defaultRowHeight="14.25" customHeight="1"/>
  <cols>
    <col min="1" max="1" width="17.140625" customWidth="1"/>
    <col min="2" max="2" width="8.85546875" style="20" bestFit="1" customWidth="1"/>
    <col min="3" max="3" width="9.42578125" style="20" bestFit="1" customWidth="1"/>
    <col min="4" max="4" width="9.42578125" style="20" customWidth="1"/>
    <col min="5" max="5" width="7.85546875" style="20" customWidth="1"/>
    <col min="6" max="6" width="9.7109375" style="20" customWidth="1"/>
    <col min="7" max="7" width="8.28515625" style="20" customWidth="1"/>
    <col min="8" max="8" width="9.28515625" style="20" customWidth="1"/>
    <col min="9" max="9" width="8.85546875" style="20" customWidth="1"/>
    <col min="10" max="10" width="8.140625" style="54" customWidth="1"/>
    <col min="11" max="11" width="21.5703125" style="53" bestFit="1" customWidth="1"/>
    <col min="12" max="12" width="14.85546875" style="2" customWidth="1"/>
    <col min="13" max="13" width="11.42578125" style="53" customWidth="1"/>
    <col min="14" max="14" width="14" style="2" customWidth="1"/>
    <col min="15" max="15" width="15.28515625" style="2" customWidth="1"/>
    <col min="16" max="16" width="14.5703125" style="2" customWidth="1"/>
    <col min="17" max="17" width="14.42578125" style="2" customWidth="1"/>
    <col min="18" max="18" width="15.85546875" style="2" customWidth="1"/>
    <col min="19" max="19" width="14.5703125" style="2" bestFit="1" customWidth="1"/>
    <col min="20" max="20" width="14.140625" style="2" customWidth="1"/>
    <col min="28" max="28" width="9.140625" style="2"/>
  </cols>
  <sheetData>
    <row r="1" spans="1:10" ht="16.5" customHeight="1">
      <c r="A1" s="9" t="s">
        <v>329</v>
      </c>
    </row>
    <row r="2" spans="1:10" ht="11.25" customHeight="1">
      <c r="A2" s="9"/>
    </row>
    <row r="3" spans="1:10" ht="38.25" customHeight="1">
      <c r="A3" s="7"/>
      <c r="B3" s="114" t="s">
        <v>330</v>
      </c>
      <c r="C3" s="114" t="s">
        <v>331</v>
      </c>
      <c r="D3" s="114" t="s">
        <v>332</v>
      </c>
      <c r="E3" s="114" t="s">
        <v>333</v>
      </c>
      <c r="F3" s="114" t="s">
        <v>334</v>
      </c>
      <c r="G3" s="114" t="s">
        <v>335</v>
      </c>
      <c r="H3" s="114" t="s">
        <v>336</v>
      </c>
      <c r="I3" s="114" t="s">
        <v>337</v>
      </c>
      <c r="J3" s="114" t="s">
        <v>338</v>
      </c>
    </row>
    <row r="4" spans="1:10" ht="14.25" customHeight="1">
      <c r="A4" s="238" t="s">
        <v>317</v>
      </c>
      <c r="B4" s="318">
        <v>34372</v>
      </c>
      <c r="C4" s="318">
        <v>85286</v>
      </c>
      <c r="D4" s="318">
        <v>492</v>
      </c>
      <c r="E4" s="318">
        <v>7572</v>
      </c>
      <c r="F4" s="318">
        <v>10604</v>
      </c>
      <c r="G4" s="318">
        <v>37388</v>
      </c>
      <c r="H4" s="318">
        <v>0</v>
      </c>
      <c r="I4" s="318">
        <v>56488</v>
      </c>
      <c r="J4" s="318">
        <v>19866</v>
      </c>
    </row>
    <row r="5" spans="1:10" ht="14.25" customHeight="1">
      <c r="A5" s="238" t="s">
        <v>184</v>
      </c>
      <c r="B5" s="318">
        <v>23053</v>
      </c>
      <c r="C5" s="318">
        <v>50897</v>
      </c>
      <c r="D5" s="318">
        <v>0</v>
      </c>
      <c r="E5" s="318">
        <v>7669</v>
      </c>
      <c r="F5" s="318">
        <v>7216</v>
      </c>
      <c r="G5" s="318">
        <v>19380</v>
      </c>
      <c r="H5" s="318">
        <v>0</v>
      </c>
      <c r="I5" s="318">
        <v>28142</v>
      </c>
      <c r="J5" s="318">
        <v>8199</v>
      </c>
    </row>
    <row r="6" spans="1:10" ht="14.25" customHeight="1">
      <c r="A6" s="238" t="s">
        <v>29</v>
      </c>
      <c r="B6" s="318">
        <v>519</v>
      </c>
      <c r="C6" s="318">
        <v>6213</v>
      </c>
      <c r="D6" s="318">
        <v>4</v>
      </c>
      <c r="E6" s="318">
        <v>2109</v>
      </c>
      <c r="F6" s="318">
        <v>14</v>
      </c>
      <c r="G6" s="318">
        <v>2087</v>
      </c>
      <c r="H6" s="318">
        <v>23</v>
      </c>
      <c r="I6" s="318">
        <v>977</v>
      </c>
      <c r="J6" s="318">
        <v>62</v>
      </c>
    </row>
    <row r="7" spans="1:10" ht="14.25" customHeight="1">
      <c r="A7" s="238" t="s">
        <v>30</v>
      </c>
      <c r="B7" s="318">
        <v>20810</v>
      </c>
      <c r="C7" s="318">
        <v>52604</v>
      </c>
      <c r="D7" s="318">
        <v>0</v>
      </c>
      <c r="E7" s="318">
        <v>3630</v>
      </c>
      <c r="F7" s="318">
        <v>5045</v>
      </c>
      <c r="G7" s="318">
        <v>15186</v>
      </c>
      <c r="H7" s="318">
        <v>0</v>
      </c>
      <c r="I7" s="318">
        <v>26489</v>
      </c>
      <c r="J7" s="318">
        <v>15948</v>
      </c>
    </row>
    <row r="8" spans="1:10" ht="14.25" customHeight="1">
      <c r="A8" s="238" t="s">
        <v>32</v>
      </c>
      <c r="B8" s="318">
        <v>29236</v>
      </c>
      <c r="C8" s="318">
        <v>71771</v>
      </c>
      <c r="D8" s="318">
        <v>1443</v>
      </c>
      <c r="E8" s="318">
        <v>7941</v>
      </c>
      <c r="F8" s="318">
        <v>54713</v>
      </c>
      <c r="G8" s="318">
        <v>58009</v>
      </c>
      <c r="H8" s="318">
        <v>0</v>
      </c>
      <c r="I8" s="318">
        <v>79577</v>
      </c>
      <c r="J8" s="318">
        <v>20236</v>
      </c>
    </row>
    <row r="9" spans="1:10" ht="14.25" customHeight="1">
      <c r="A9" s="238" t="s">
        <v>33</v>
      </c>
      <c r="B9" s="318">
        <v>20060</v>
      </c>
      <c r="C9" s="318">
        <v>63202</v>
      </c>
      <c r="D9" s="318">
        <v>269</v>
      </c>
      <c r="E9" s="318">
        <v>2665</v>
      </c>
      <c r="F9" s="318">
        <v>3700</v>
      </c>
      <c r="G9" s="318">
        <v>14259</v>
      </c>
      <c r="H9" s="318">
        <v>0</v>
      </c>
      <c r="I9" s="318">
        <v>22311</v>
      </c>
      <c r="J9" s="318">
        <v>19808</v>
      </c>
    </row>
    <row r="10" spans="1:10" ht="14.25" customHeight="1">
      <c r="A10" s="238" t="s">
        <v>37</v>
      </c>
      <c r="B10" s="318">
        <v>1224</v>
      </c>
      <c r="C10" s="318">
        <v>14065</v>
      </c>
      <c r="D10" s="318">
        <v>9</v>
      </c>
      <c r="E10" s="318">
        <v>319</v>
      </c>
      <c r="F10" s="318">
        <v>217</v>
      </c>
      <c r="G10" s="318">
        <v>4257</v>
      </c>
      <c r="H10" s="318">
        <v>0</v>
      </c>
      <c r="I10" s="318">
        <v>2784</v>
      </c>
      <c r="J10" s="318">
        <v>1717</v>
      </c>
    </row>
    <row r="11" spans="1:10" ht="14.25" customHeight="1">
      <c r="A11" s="238" t="s">
        <v>213</v>
      </c>
      <c r="B11" s="318">
        <v>2840</v>
      </c>
      <c r="C11" s="318">
        <v>7154</v>
      </c>
      <c r="D11" s="318">
        <v>0</v>
      </c>
      <c r="E11" s="318">
        <v>403</v>
      </c>
      <c r="F11" s="318">
        <v>463</v>
      </c>
      <c r="G11" s="318">
        <v>646</v>
      </c>
      <c r="H11" s="318">
        <v>0</v>
      </c>
      <c r="I11" s="318">
        <v>6088</v>
      </c>
      <c r="J11" s="318">
        <v>4867</v>
      </c>
    </row>
    <row r="12" spans="1:10" ht="14.25" customHeight="1">
      <c r="A12" s="238" t="s">
        <v>38</v>
      </c>
      <c r="B12" s="318">
        <v>122291</v>
      </c>
      <c r="C12" s="318">
        <v>175310</v>
      </c>
      <c r="D12" s="318">
        <v>21729</v>
      </c>
      <c r="E12" s="318">
        <v>39067</v>
      </c>
      <c r="F12" s="318">
        <v>50497</v>
      </c>
      <c r="G12" s="318">
        <v>244024</v>
      </c>
      <c r="H12" s="318">
        <v>107000</v>
      </c>
      <c r="I12" s="318">
        <v>168752</v>
      </c>
      <c r="J12" s="318">
        <v>63450</v>
      </c>
    </row>
    <row r="13" spans="1:10" ht="14.25" customHeight="1">
      <c r="A13" s="238" t="s">
        <v>42</v>
      </c>
      <c r="B13" s="318">
        <v>61827</v>
      </c>
      <c r="C13" s="318">
        <v>92438</v>
      </c>
      <c r="D13" s="318">
        <v>709</v>
      </c>
      <c r="E13" s="318">
        <v>6438</v>
      </c>
      <c r="F13" s="318">
        <v>17386</v>
      </c>
      <c r="G13" s="318">
        <v>48278</v>
      </c>
      <c r="H13" s="318">
        <v>9771</v>
      </c>
      <c r="I13" s="318">
        <v>49235</v>
      </c>
      <c r="J13" s="318">
        <v>32320</v>
      </c>
    </row>
    <row r="14" spans="1:10" ht="14.25" customHeight="1">
      <c r="A14" s="238" t="s">
        <v>44</v>
      </c>
      <c r="B14" s="318">
        <v>397</v>
      </c>
      <c r="C14" s="318">
        <v>1635</v>
      </c>
      <c r="D14" s="318">
        <v>0</v>
      </c>
      <c r="E14" s="318">
        <v>26</v>
      </c>
      <c r="F14" s="318">
        <v>141</v>
      </c>
      <c r="G14" s="318">
        <v>616</v>
      </c>
      <c r="H14" s="318">
        <v>0</v>
      </c>
      <c r="I14" s="318">
        <v>703</v>
      </c>
      <c r="J14" s="318">
        <v>481</v>
      </c>
    </row>
    <row r="15" spans="1:10" ht="14.25" customHeight="1">
      <c r="A15" s="238" t="s">
        <v>47</v>
      </c>
      <c r="B15" s="318">
        <v>3758</v>
      </c>
      <c r="C15" s="318">
        <v>13431</v>
      </c>
      <c r="D15" s="318">
        <v>11</v>
      </c>
      <c r="E15" s="318">
        <v>781</v>
      </c>
      <c r="F15" s="318">
        <v>2030</v>
      </c>
      <c r="G15" s="318">
        <v>3587</v>
      </c>
      <c r="H15" s="318">
        <v>0</v>
      </c>
      <c r="I15" s="318">
        <v>5410</v>
      </c>
      <c r="J15" s="318">
        <v>14047</v>
      </c>
    </row>
    <row r="16" spans="1:10" ht="14.25" customHeight="1">
      <c r="A16" s="238" t="s">
        <v>49</v>
      </c>
      <c r="B16" s="318">
        <v>22682</v>
      </c>
      <c r="C16" s="318">
        <v>21745</v>
      </c>
      <c r="D16" s="318">
        <v>3163</v>
      </c>
      <c r="E16" s="318">
        <v>5941</v>
      </c>
      <c r="F16" s="318">
        <v>9621</v>
      </c>
      <c r="G16" s="318">
        <v>37965</v>
      </c>
      <c r="H16" s="318">
        <v>0</v>
      </c>
      <c r="I16" s="318">
        <v>33441</v>
      </c>
      <c r="J16" s="318">
        <v>5604</v>
      </c>
    </row>
    <row r="17" spans="1:10" ht="14.25" customHeight="1">
      <c r="A17" s="238" t="s">
        <v>53</v>
      </c>
      <c r="B17" s="318">
        <v>20449</v>
      </c>
      <c r="C17" s="318">
        <v>36687</v>
      </c>
      <c r="D17" s="318">
        <v>985</v>
      </c>
      <c r="E17" s="318">
        <v>6537</v>
      </c>
      <c r="F17" s="318">
        <v>8452</v>
      </c>
      <c r="G17" s="318">
        <v>52436</v>
      </c>
      <c r="H17" s="318">
        <v>0</v>
      </c>
      <c r="I17" s="318">
        <v>52714</v>
      </c>
      <c r="J17" s="318">
        <v>14158</v>
      </c>
    </row>
    <row r="18" spans="1:10" ht="14.25" customHeight="1">
      <c r="A18" s="238" t="s">
        <v>54</v>
      </c>
      <c r="B18" s="318">
        <v>21595</v>
      </c>
      <c r="C18" s="318">
        <v>57074</v>
      </c>
      <c r="D18" s="318">
        <v>1268</v>
      </c>
      <c r="E18" s="318">
        <v>11921</v>
      </c>
      <c r="F18" s="318">
        <v>11990</v>
      </c>
      <c r="G18" s="318">
        <v>50397</v>
      </c>
      <c r="H18" s="318">
        <v>4957</v>
      </c>
      <c r="I18" s="318">
        <v>52602</v>
      </c>
      <c r="J18" s="318">
        <v>12437</v>
      </c>
    </row>
    <row r="19" spans="1:10" ht="14.25" customHeight="1">
      <c r="A19" s="238" t="s">
        <v>56</v>
      </c>
      <c r="B19" s="318">
        <v>38847</v>
      </c>
      <c r="C19" s="318">
        <v>84223</v>
      </c>
      <c r="D19" s="318">
        <v>2157</v>
      </c>
      <c r="E19" s="318">
        <v>21697</v>
      </c>
      <c r="F19" s="318">
        <v>49238</v>
      </c>
      <c r="G19" s="318">
        <v>65076</v>
      </c>
      <c r="H19" s="318">
        <v>0</v>
      </c>
      <c r="I19" s="318">
        <v>87379</v>
      </c>
      <c r="J19" s="318">
        <v>46967</v>
      </c>
    </row>
    <row r="20" spans="1:10" ht="14.25" customHeight="1">
      <c r="A20" s="238" t="s">
        <v>57</v>
      </c>
      <c r="B20" s="318">
        <v>61016</v>
      </c>
      <c r="C20" s="318">
        <v>89834</v>
      </c>
      <c r="D20" s="318">
        <v>0</v>
      </c>
      <c r="E20" s="318">
        <v>27422</v>
      </c>
      <c r="F20" s="318">
        <v>32124</v>
      </c>
      <c r="G20" s="318">
        <v>122049</v>
      </c>
      <c r="H20" s="318">
        <v>6257</v>
      </c>
      <c r="I20" s="318">
        <v>154814</v>
      </c>
      <c r="J20" s="318">
        <v>41530</v>
      </c>
    </row>
    <row r="21" spans="1:10" ht="14.25" customHeight="1">
      <c r="A21" s="238" t="s">
        <v>59</v>
      </c>
      <c r="B21" s="318">
        <v>85721</v>
      </c>
      <c r="C21" s="318">
        <v>317550</v>
      </c>
      <c r="D21" s="318">
        <v>3</v>
      </c>
      <c r="E21" s="318">
        <v>10055</v>
      </c>
      <c r="F21" s="318">
        <v>28327</v>
      </c>
      <c r="G21" s="318">
        <v>70772</v>
      </c>
      <c r="H21" s="318">
        <v>0</v>
      </c>
      <c r="I21" s="318">
        <v>215921</v>
      </c>
      <c r="J21" s="318">
        <v>152194</v>
      </c>
    </row>
    <row r="22" spans="1:10" ht="14.25" customHeight="1">
      <c r="A22" s="238" t="s">
        <v>318</v>
      </c>
      <c r="B22" s="318">
        <v>43646</v>
      </c>
      <c r="C22" s="318">
        <v>118642</v>
      </c>
      <c r="D22" s="318">
        <v>3</v>
      </c>
      <c r="E22" s="318">
        <v>5127</v>
      </c>
      <c r="F22" s="318">
        <v>12072</v>
      </c>
      <c r="G22" s="318">
        <v>18798</v>
      </c>
      <c r="H22" s="318">
        <v>0</v>
      </c>
      <c r="I22" s="318">
        <v>67534</v>
      </c>
      <c r="J22" s="318">
        <v>18532</v>
      </c>
    </row>
    <row r="23" spans="1:10" ht="14.25" customHeight="1">
      <c r="A23" s="238" t="s">
        <v>220</v>
      </c>
      <c r="B23" s="318">
        <v>29983</v>
      </c>
      <c r="C23" s="318">
        <v>67339</v>
      </c>
      <c r="D23" s="318">
        <v>0</v>
      </c>
      <c r="E23" s="318">
        <v>6532</v>
      </c>
      <c r="F23" s="318">
        <v>7656</v>
      </c>
      <c r="G23" s="318">
        <v>21180</v>
      </c>
      <c r="H23" s="318">
        <v>6134</v>
      </c>
      <c r="I23" s="318">
        <v>41432</v>
      </c>
      <c r="J23" s="318">
        <v>17934</v>
      </c>
    </row>
    <row r="24" spans="1:10" ht="14.25" customHeight="1">
      <c r="A24" s="238" t="s">
        <v>60</v>
      </c>
      <c r="B24" s="318">
        <v>16044</v>
      </c>
      <c r="C24" s="318">
        <v>63040</v>
      </c>
      <c r="D24" s="318">
        <v>0</v>
      </c>
      <c r="E24" s="318">
        <v>1596</v>
      </c>
      <c r="F24" s="318">
        <v>1747</v>
      </c>
      <c r="G24" s="318">
        <v>11196</v>
      </c>
      <c r="H24" s="318">
        <v>0</v>
      </c>
      <c r="I24" s="318">
        <v>18481</v>
      </c>
      <c r="J24" s="318">
        <v>7360</v>
      </c>
    </row>
    <row r="25" spans="1:10" ht="14.25" customHeight="1">
      <c r="A25" s="238" t="s">
        <v>319</v>
      </c>
      <c r="B25" s="318">
        <v>36087</v>
      </c>
      <c r="C25" s="318">
        <v>124236</v>
      </c>
      <c r="D25" s="318">
        <v>182</v>
      </c>
      <c r="E25" s="318">
        <v>5813</v>
      </c>
      <c r="F25" s="318">
        <v>6664</v>
      </c>
      <c r="G25" s="318">
        <v>27309</v>
      </c>
      <c r="H25" s="318">
        <v>2549</v>
      </c>
      <c r="I25" s="318">
        <v>38917</v>
      </c>
      <c r="J25" s="318">
        <v>30525</v>
      </c>
    </row>
    <row r="26" spans="1:10" ht="14.25" customHeight="1">
      <c r="A26" s="238" t="s">
        <v>63</v>
      </c>
      <c r="B26" s="318">
        <v>867</v>
      </c>
      <c r="C26" s="318">
        <v>3780</v>
      </c>
      <c r="D26" s="318">
        <v>0</v>
      </c>
      <c r="E26" s="318">
        <v>449</v>
      </c>
      <c r="F26" s="318">
        <v>201</v>
      </c>
      <c r="G26" s="318">
        <v>880</v>
      </c>
      <c r="H26" s="318">
        <v>0</v>
      </c>
      <c r="I26" s="318">
        <v>1571</v>
      </c>
      <c r="J26" s="318">
        <v>1097</v>
      </c>
    </row>
    <row r="27" spans="1:10" ht="14.25" customHeight="1">
      <c r="A27" s="238" t="s">
        <v>65</v>
      </c>
      <c r="B27" s="318">
        <v>29699</v>
      </c>
      <c r="C27" s="318">
        <v>90211</v>
      </c>
      <c r="D27" s="318">
        <v>0</v>
      </c>
      <c r="E27" s="318">
        <v>3839</v>
      </c>
      <c r="F27" s="318">
        <v>6314</v>
      </c>
      <c r="G27" s="318">
        <v>22875</v>
      </c>
      <c r="H27" s="318">
        <v>0</v>
      </c>
      <c r="I27" s="318">
        <v>37196</v>
      </c>
      <c r="J27" s="318">
        <v>22297</v>
      </c>
    </row>
    <row r="28" spans="1:10" ht="14.25" customHeight="1">
      <c r="A28" s="238" t="s">
        <v>70</v>
      </c>
      <c r="B28" s="318">
        <v>50638</v>
      </c>
      <c r="C28" s="318">
        <v>74271</v>
      </c>
      <c r="D28" s="318">
        <v>813</v>
      </c>
      <c r="E28" s="318">
        <v>8365</v>
      </c>
      <c r="F28" s="318">
        <v>33368</v>
      </c>
      <c r="G28" s="318">
        <v>73701</v>
      </c>
      <c r="H28" s="318">
        <v>0</v>
      </c>
      <c r="I28" s="318">
        <v>112354</v>
      </c>
      <c r="J28" s="318">
        <v>12158</v>
      </c>
    </row>
    <row r="29" spans="1:10" ht="14.25" customHeight="1">
      <c r="A29" s="238" t="s">
        <v>74</v>
      </c>
      <c r="B29" s="318">
        <v>2581</v>
      </c>
      <c r="C29" s="318">
        <v>10873</v>
      </c>
      <c r="D29" s="318">
        <v>0</v>
      </c>
      <c r="E29" s="318">
        <v>238</v>
      </c>
      <c r="F29" s="318">
        <v>220</v>
      </c>
      <c r="G29" s="318">
        <v>3852</v>
      </c>
      <c r="H29" s="318">
        <v>0</v>
      </c>
      <c r="I29" s="318">
        <v>3368</v>
      </c>
      <c r="J29" s="318">
        <v>3320</v>
      </c>
    </row>
    <row r="30" spans="1:10" ht="14.25" customHeight="1">
      <c r="A30" s="238" t="s">
        <v>75</v>
      </c>
      <c r="B30" s="318">
        <v>14931</v>
      </c>
      <c r="C30" s="318">
        <v>60784</v>
      </c>
      <c r="D30" s="318">
        <v>0</v>
      </c>
      <c r="E30" s="318">
        <v>1639</v>
      </c>
      <c r="F30" s="318">
        <v>3241</v>
      </c>
      <c r="G30" s="318">
        <v>10248</v>
      </c>
      <c r="H30" s="318">
        <v>0</v>
      </c>
      <c r="I30" s="318">
        <v>16394</v>
      </c>
      <c r="J30" s="318">
        <v>21798</v>
      </c>
    </row>
    <row r="31" spans="1:10" ht="14.25" customHeight="1">
      <c r="A31" s="238" t="s">
        <v>76</v>
      </c>
      <c r="B31" s="318">
        <v>19890</v>
      </c>
      <c r="C31" s="318">
        <v>29071</v>
      </c>
      <c r="D31" s="318">
        <v>2450</v>
      </c>
      <c r="E31" s="318">
        <v>8899</v>
      </c>
      <c r="F31" s="318">
        <v>12661</v>
      </c>
      <c r="G31" s="318">
        <v>64975</v>
      </c>
      <c r="H31" s="318">
        <v>0</v>
      </c>
      <c r="I31" s="318">
        <v>39470</v>
      </c>
      <c r="J31" s="318">
        <v>4283</v>
      </c>
    </row>
    <row r="32" spans="1:10" ht="14.25" customHeight="1">
      <c r="A32" s="238" t="s">
        <v>79</v>
      </c>
      <c r="B32" s="318">
        <v>66826</v>
      </c>
      <c r="C32" s="318">
        <v>96759</v>
      </c>
      <c r="D32" s="318">
        <v>3319</v>
      </c>
      <c r="E32" s="318">
        <v>13994</v>
      </c>
      <c r="F32" s="318">
        <v>31310</v>
      </c>
      <c r="G32" s="318">
        <v>131633</v>
      </c>
      <c r="H32" s="318">
        <v>0</v>
      </c>
      <c r="I32" s="318">
        <v>176485</v>
      </c>
      <c r="J32" s="318">
        <v>31351</v>
      </c>
    </row>
    <row r="33" spans="1:10" ht="14.25" customHeight="1">
      <c r="A33" s="238" t="s">
        <v>186</v>
      </c>
      <c r="B33" s="318">
        <v>6655</v>
      </c>
      <c r="C33" s="318">
        <v>21894</v>
      </c>
      <c r="D33" s="318">
        <v>512</v>
      </c>
      <c r="E33" s="318">
        <v>964</v>
      </c>
      <c r="F33" s="318">
        <v>1240</v>
      </c>
      <c r="G33" s="318">
        <v>2742</v>
      </c>
      <c r="H33" s="318">
        <v>1120</v>
      </c>
      <c r="I33" s="318">
        <v>2896</v>
      </c>
      <c r="J33" s="318">
        <v>1903</v>
      </c>
    </row>
    <row r="34" spans="1:10" ht="14.25" customHeight="1">
      <c r="A34" s="238" t="s">
        <v>82</v>
      </c>
      <c r="B34" s="318">
        <v>16663</v>
      </c>
      <c r="C34" s="318">
        <v>40069</v>
      </c>
      <c r="D34" s="318">
        <v>0</v>
      </c>
      <c r="E34" s="318">
        <v>1828</v>
      </c>
      <c r="F34" s="318">
        <v>2482</v>
      </c>
      <c r="G34" s="318">
        <v>5583</v>
      </c>
      <c r="H34" s="318">
        <v>0</v>
      </c>
      <c r="I34" s="318">
        <v>16709</v>
      </c>
      <c r="J34" s="318">
        <v>9163</v>
      </c>
    </row>
    <row r="35" spans="1:10" ht="14.25" customHeight="1">
      <c r="A35" s="238" t="s">
        <v>224</v>
      </c>
      <c r="B35" s="318">
        <v>513</v>
      </c>
      <c r="C35" s="318">
        <v>5322</v>
      </c>
      <c r="D35" s="318">
        <v>0</v>
      </c>
      <c r="E35" s="318">
        <v>115</v>
      </c>
      <c r="F35" s="318">
        <v>0</v>
      </c>
      <c r="G35" s="318">
        <v>608</v>
      </c>
      <c r="H35" s="318">
        <v>0</v>
      </c>
      <c r="I35" s="318">
        <v>1179</v>
      </c>
      <c r="J35" s="318">
        <v>809</v>
      </c>
    </row>
    <row r="36" spans="1:10" ht="14.25" customHeight="1">
      <c r="A36" s="238" t="s">
        <v>85</v>
      </c>
      <c r="B36" s="318">
        <v>1509</v>
      </c>
      <c r="C36" s="318">
        <v>8153</v>
      </c>
      <c r="D36" s="318">
        <v>0</v>
      </c>
      <c r="E36" s="318">
        <v>595</v>
      </c>
      <c r="F36" s="318">
        <v>332</v>
      </c>
      <c r="G36" s="318">
        <v>1231</v>
      </c>
      <c r="H36" s="318">
        <v>0</v>
      </c>
      <c r="I36" s="318">
        <v>2545</v>
      </c>
      <c r="J36" s="318">
        <v>665</v>
      </c>
    </row>
    <row r="37" spans="1:10" ht="14.25" customHeight="1">
      <c r="A37" s="238" t="s">
        <v>88</v>
      </c>
      <c r="B37" s="318">
        <v>32243</v>
      </c>
      <c r="C37" s="318">
        <v>49030</v>
      </c>
      <c r="D37" s="318">
        <v>23</v>
      </c>
      <c r="E37" s="318">
        <v>3595</v>
      </c>
      <c r="F37" s="318">
        <v>4994</v>
      </c>
      <c r="G37" s="318">
        <v>28728</v>
      </c>
      <c r="H37" s="318">
        <v>0</v>
      </c>
      <c r="I37" s="318">
        <v>42139</v>
      </c>
      <c r="J37" s="318">
        <v>11333</v>
      </c>
    </row>
    <row r="38" spans="1:10" ht="14.25" customHeight="1">
      <c r="A38" s="238" t="s">
        <v>225</v>
      </c>
      <c r="B38" s="318">
        <v>105853</v>
      </c>
      <c r="C38" s="318">
        <v>164591</v>
      </c>
      <c r="D38" s="318">
        <v>185</v>
      </c>
      <c r="E38" s="318">
        <v>47919</v>
      </c>
      <c r="F38" s="318">
        <v>107536</v>
      </c>
      <c r="G38" s="318">
        <v>307917</v>
      </c>
      <c r="H38" s="318">
        <v>0</v>
      </c>
      <c r="I38" s="318">
        <v>327473</v>
      </c>
      <c r="J38" s="318">
        <v>91834</v>
      </c>
    </row>
    <row r="39" spans="1:10" ht="14.25" customHeight="1">
      <c r="A39" s="238" t="s">
        <v>91</v>
      </c>
      <c r="B39" s="318">
        <v>2486</v>
      </c>
      <c r="C39" s="318">
        <v>15255</v>
      </c>
      <c r="D39" s="318">
        <v>0</v>
      </c>
      <c r="E39" s="318">
        <v>352</v>
      </c>
      <c r="F39" s="318">
        <v>410</v>
      </c>
      <c r="G39" s="318">
        <v>1734</v>
      </c>
      <c r="H39" s="318">
        <v>0</v>
      </c>
      <c r="I39" s="318">
        <v>5211</v>
      </c>
      <c r="J39" s="318">
        <v>4910</v>
      </c>
    </row>
    <row r="40" spans="1:10" ht="14.25" customHeight="1">
      <c r="A40" s="238" t="s">
        <v>92</v>
      </c>
      <c r="B40" s="318">
        <v>86498</v>
      </c>
      <c r="C40" s="318">
        <v>124041</v>
      </c>
      <c r="D40" s="318">
        <v>0</v>
      </c>
      <c r="E40" s="318">
        <v>18089</v>
      </c>
      <c r="F40" s="318">
        <v>35999</v>
      </c>
      <c r="G40" s="318">
        <v>118026</v>
      </c>
      <c r="H40" s="318">
        <v>0</v>
      </c>
      <c r="I40" s="318">
        <v>136517</v>
      </c>
      <c r="J40" s="318">
        <v>157709</v>
      </c>
    </row>
    <row r="41" spans="1:10" ht="14.25" customHeight="1">
      <c r="A41" s="238" t="s">
        <v>188</v>
      </c>
      <c r="B41" s="318">
        <v>138517</v>
      </c>
      <c r="C41" s="318">
        <v>177892</v>
      </c>
      <c r="D41" s="318">
        <v>12324</v>
      </c>
      <c r="E41" s="318">
        <v>24355</v>
      </c>
      <c r="F41" s="318">
        <v>49901</v>
      </c>
      <c r="G41" s="318">
        <v>158861</v>
      </c>
      <c r="H41" s="318">
        <v>0</v>
      </c>
      <c r="I41" s="318">
        <v>234958</v>
      </c>
      <c r="J41" s="318">
        <v>43366</v>
      </c>
    </row>
    <row r="42" spans="1:10" ht="14.25" customHeight="1">
      <c r="A42" s="238" t="s">
        <v>96</v>
      </c>
      <c r="B42" s="318">
        <v>10630</v>
      </c>
      <c r="C42" s="318">
        <v>33090</v>
      </c>
      <c r="D42" s="318">
        <v>116</v>
      </c>
      <c r="E42" s="318">
        <v>6281</v>
      </c>
      <c r="F42" s="318">
        <v>1802</v>
      </c>
      <c r="G42" s="318">
        <v>6814</v>
      </c>
      <c r="H42" s="318">
        <v>2781</v>
      </c>
      <c r="I42" s="318">
        <v>18017</v>
      </c>
      <c r="J42" s="318">
        <v>6838</v>
      </c>
    </row>
    <row r="43" spans="1:10" ht="14.25" customHeight="1">
      <c r="A43" s="238" t="s">
        <v>98</v>
      </c>
      <c r="B43" s="318">
        <v>19384</v>
      </c>
      <c r="C43" s="318">
        <v>69112</v>
      </c>
      <c r="D43" s="318">
        <v>107</v>
      </c>
      <c r="E43" s="318">
        <v>3649</v>
      </c>
      <c r="F43" s="318">
        <v>4108</v>
      </c>
      <c r="G43" s="318">
        <v>11286</v>
      </c>
      <c r="H43" s="318">
        <v>0</v>
      </c>
      <c r="I43" s="318">
        <v>16425</v>
      </c>
      <c r="J43" s="318">
        <v>13603</v>
      </c>
    </row>
    <row r="44" spans="1:10" ht="14.25" customHeight="1">
      <c r="A44" s="238" t="s">
        <v>99</v>
      </c>
      <c r="B44" s="318">
        <v>11325</v>
      </c>
      <c r="C44" s="318">
        <v>43789</v>
      </c>
      <c r="D44" s="318">
        <v>59</v>
      </c>
      <c r="E44" s="318">
        <v>1864</v>
      </c>
      <c r="F44" s="318">
        <v>2763</v>
      </c>
      <c r="G44" s="318">
        <v>10670</v>
      </c>
      <c r="H44" s="318">
        <v>0</v>
      </c>
      <c r="I44" s="318">
        <v>9119</v>
      </c>
      <c r="J44" s="318">
        <v>9670</v>
      </c>
    </row>
    <row r="45" spans="1:10" ht="14.25" customHeight="1">
      <c r="A45" s="238" t="s">
        <v>226</v>
      </c>
      <c r="B45" s="318">
        <v>63912</v>
      </c>
      <c r="C45" s="318">
        <v>135507</v>
      </c>
      <c r="D45" s="318">
        <v>2557</v>
      </c>
      <c r="E45" s="318">
        <v>15862</v>
      </c>
      <c r="F45" s="318">
        <v>18505</v>
      </c>
      <c r="G45" s="318">
        <v>146762</v>
      </c>
      <c r="H45" s="318">
        <v>11580</v>
      </c>
      <c r="I45" s="318">
        <v>112024</v>
      </c>
      <c r="J45" s="318">
        <v>42082</v>
      </c>
    </row>
    <row r="46" spans="1:10" ht="14.25" customHeight="1">
      <c r="A46" s="238" t="s">
        <v>102</v>
      </c>
      <c r="B46" s="318">
        <v>528</v>
      </c>
      <c r="C46" s="318">
        <v>5073</v>
      </c>
      <c r="D46" s="318">
        <v>0</v>
      </c>
      <c r="E46" s="318">
        <v>23</v>
      </c>
      <c r="F46" s="318">
        <v>79</v>
      </c>
      <c r="G46" s="318">
        <v>1428</v>
      </c>
      <c r="H46" s="318">
        <v>0</v>
      </c>
      <c r="I46" s="318">
        <v>1719</v>
      </c>
      <c r="J46" s="318">
        <v>727</v>
      </c>
    </row>
    <row r="47" spans="1:10" ht="14.25" customHeight="1">
      <c r="A47" s="238" t="s">
        <v>104</v>
      </c>
      <c r="B47" s="318">
        <v>85189</v>
      </c>
      <c r="C47" s="318">
        <v>289121</v>
      </c>
      <c r="D47" s="318">
        <v>1584</v>
      </c>
      <c r="E47" s="318">
        <v>8647</v>
      </c>
      <c r="F47" s="318">
        <v>27445</v>
      </c>
      <c r="G47" s="318">
        <v>63414</v>
      </c>
      <c r="H47" s="318">
        <v>0</v>
      </c>
      <c r="I47" s="318">
        <v>106970</v>
      </c>
      <c r="J47" s="318">
        <v>96587</v>
      </c>
    </row>
    <row r="48" spans="1:10" ht="14.25" customHeight="1">
      <c r="A48" s="238" t="s">
        <v>105</v>
      </c>
      <c r="B48" s="318">
        <v>75002</v>
      </c>
      <c r="C48" s="318">
        <v>101333</v>
      </c>
      <c r="D48" s="318">
        <v>957</v>
      </c>
      <c r="E48" s="318">
        <v>15373</v>
      </c>
      <c r="F48" s="318">
        <v>30252</v>
      </c>
      <c r="G48" s="318">
        <v>103157</v>
      </c>
      <c r="H48" s="318">
        <v>1081</v>
      </c>
      <c r="I48" s="318">
        <v>114610</v>
      </c>
      <c r="J48" s="318">
        <v>20910</v>
      </c>
    </row>
    <row r="49" spans="1:10" ht="14.25" customHeight="1">
      <c r="A49" s="238" t="s">
        <v>108</v>
      </c>
      <c r="B49" s="318">
        <v>6076</v>
      </c>
      <c r="C49" s="318">
        <v>16230</v>
      </c>
      <c r="D49" s="318">
        <v>57</v>
      </c>
      <c r="E49" s="318">
        <v>1425</v>
      </c>
      <c r="F49" s="318">
        <v>565</v>
      </c>
      <c r="G49" s="318">
        <v>1951</v>
      </c>
      <c r="H49" s="318">
        <v>0</v>
      </c>
      <c r="I49" s="318">
        <v>5205</v>
      </c>
      <c r="J49" s="318">
        <v>1234</v>
      </c>
    </row>
    <row r="50" spans="1:10" ht="14.25" customHeight="1">
      <c r="A50" s="2" t="s">
        <v>109</v>
      </c>
      <c r="B50" s="318">
        <v>57315</v>
      </c>
      <c r="C50" s="318">
        <v>89001</v>
      </c>
      <c r="D50" s="318">
        <v>14392</v>
      </c>
      <c r="E50" s="318">
        <v>34626</v>
      </c>
      <c r="F50" s="318">
        <v>67516</v>
      </c>
      <c r="G50" s="318">
        <v>249797</v>
      </c>
      <c r="H50" s="318">
        <v>5749</v>
      </c>
      <c r="I50" s="318">
        <v>143105</v>
      </c>
      <c r="J50" s="318">
        <v>24406</v>
      </c>
    </row>
    <row r="51" spans="1:10" ht="14.25" customHeight="1">
      <c r="A51" s="2" t="s">
        <v>227</v>
      </c>
      <c r="B51" s="34">
        <v>25423</v>
      </c>
      <c r="C51" s="34">
        <v>66226</v>
      </c>
      <c r="D51" s="34">
        <v>660</v>
      </c>
      <c r="E51" s="34">
        <v>4307</v>
      </c>
      <c r="F51" s="34">
        <v>10484</v>
      </c>
      <c r="G51" s="34">
        <v>31854</v>
      </c>
      <c r="H51" s="34">
        <v>0</v>
      </c>
      <c r="I51" s="34">
        <v>42265</v>
      </c>
      <c r="J51" s="14">
        <v>10497</v>
      </c>
    </row>
    <row r="52" spans="1:10" ht="14.25" customHeight="1">
      <c r="A52" s="2" t="s">
        <v>112</v>
      </c>
      <c r="B52" s="34">
        <v>29332</v>
      </c>
      <c r="C52" s="34">
        <v>98179</v>
      </c>
      <c r="D52" s="34">
        <v>401</v>
      </c>
      <c r="E52" s="34">
        <v>4418</v>
      </c>
      <c r="F52" s="34">
        <v>13437</v>
      </c>
      <c r="G52" s="34">
        <v>39891</v>
      </c>
      <c r="H52" s="34">
        <v>0</v>
      </c>
      <c r="I52" s="34">
        <v>50893</v>
      </c>
      <c r="J52" s="14">
        <v>18809</v>
      </c>
    </row>
    <row r="53" spans="1:10" ht="14.25" customHeight="1">
      <c r="A53" s="2" t="s">
        <v>113</v>
      </c>
      <c r="B53" s="34">
        <v>72653</v>
      </c>
      <c r="C53" s="34">
        <v>260233</v>
      </c>
      <c r="D53" s="34">
        <v>262</v>
      </c>
      <c r="E53" s="34">
        <v>9142</v>
      </c>
      <c r="F53" s="34">
        <v>9548</v>
      </c>
      <c r="G53" s="34">
        <v>27214</v>
      </c>
      <c r="H53" s="34">
        <v>629</v>
      </c>
      <c r="I53" s="34">
        <v>51013</v>
      </c>
      <c r="J53" s="14">
        <v>34312</v>
      </c>
    </row>
    <row r="54" spans="1:10" ht="14.25" customHeight="1">
      <c r="A54" s="2" t="s">
        <v>114</v>
      </c>
      <c r="B54" s="34">
        <v>6573</v>
      </c>
      <c r="C54" s="34">
        <v>23745</v>
      </c>
      <c r="D54" s="34">
        <v>0</v>
      </c>
      <c r="E54" s="34">
        <v>2152</v>
      </c>
      <c r="F54" s="34">
        <v>2017</v>
      </c>
      <c r="G54" s="34">
        <v>3737</v>
      </c>
      <c r="H54" s="34">
        <v>0</v>
      </c>
      <c r="I54" s="34">
        <v>12635</v>
      </c>
      <c r="J54" s="14">
        <v>5500</v>
      </c>
    </row>
    <row r="55" spans="1:10" ht="14.25" customHeight="1">
      <c r="A55" s="2" t="s">
        <v>116</v>
      </c>
      <c r="B55" s="34">
        <v>36760</v>
      </c>
      <c r="C55" s="34">
        <v>66276</v>
      </c>
      <c r="D55" s="34">
        <v>1</v>
      </c>
      <c r="E55" s="34">
        <v>8165</v>
      </c>
      <c r="F55" s="34">
        <v>9940</v>
      </c>
      <c r="G55" s="34">
        <v>40429</v>
      </c>
      <c r="H55" s="34">
        <v>0</v>
      </c>
      <c r="I55" s="34">
        <v>35044</v>
      </c>
      <c r="J55" s="14">
        <v>15365</v>
      </c>
    </row>
    <row r="56" spans="1:10" ht="14.25" customHeight="1">
      <c r="A56" s="2" t="s">
        <v>189</v>
      </c>
      <c r="B56" s="34">
        <v>1544</v>
      </c>
      <c r="C56" s="34">
        <v>10744</v>
      </c>
      <c r="D56" s="34">
        <v>1</v>
      </c>
      <c r="E56" s="34">
        <v>112</v>
      </c>
      <c r="F56" s="34">
        <v>257</v>
      </c>
      <c r="G56" s="34">
        <v>2174</v>
      </c>
      <c r="H56" s="34">
        <v>0</v>
      </c>
      <c r="I56" s="34">
        <v>1481</v>
      </c>
      <c r="J56" s="14">
        <v>5809</v>
      </c>
    </row>
    <row r="57" spans="1:10" ht="14.25" customHeight="1">
      <c r="A57" s="2" t="s">
        <v>119</v>
      </c>
      <c r="B57" s="34">
        <v>3515</v>
      </c>
      <c r="C57" s="34">
        <v>10307</v>
      </c>
      <c r="D57" s="34">
        <v>108</v>
      </c>
      <c r="E57" s="34">
        <v>609</v>
      </c>
      <c r="F57" s="34">
        <v>1801</v>
      </c>
      <c r="G57" s="34">
        <v>5069</v>
      </c>
      <c r="H57" s="34">
        <v>0</v>
      </c>
      <c r="I57" s="34">
        <v>6488</v>
      </c>
      <c r="J57" s="14">
        <v>2553</v>
      </c>
    </row>
    <row r="58" spans="1:10" ht="14.25" customHeight="1">
      <c r="A58" s="2" t="s">
        <v>327</v>
      </c>
      <c r="B58" s="34">
        <v>5531</v>
      </c>
      <c r="C58" s="34">
        <v>28526</v>
      </c>
      <c r="D58" s="34">
        <v>0</v>
      </c>
      <c r="E58" s="34">
        <v>986</v>
      </c>
      <c r="F58" s="34">
        <v>1447</v>
      </c>
      <c r="G58" s="34">
        <v>4064</v>
      </c>
      <c r="H58" s="34">
        <v>0</v>
      </c>
      <c r="I58" s="34">
        <v>7869</v>
      </c>
      <c r="J58" s="14">
        <v>1610</v>
      </c>
    </row>
    <row r="59" spans="1:10" ht="14.25" customHeight="1">
      <c r="A59" s="2" t="s">
        <v>124</v>
      </c>
      <c r="B59" s="34">
        <v>141450</v>
      </c>
      <c r="C59" s="34">
        <v>407448</v>
      </c>
      <c r="D59" s="34">
        <v>366</v>
      </c>
      <c r="E59" s="34">
        <v>20829</v>
      </c>
      <c r="F59" s="34">
        <v>45875</v>
      </c>
      <c r="G59" s="34">
        <v>143453</v>
      </c>
      <c r="H59" s="34">
        <v>0</v>
      </c>
      <c r="I59" s="34">
        <v>177777</v>
      </c>
      <c r="J59" s="14">
        <v>92754</v>
      </c>
    </row>
    <row r="60" spans="1:10" ht="14.25" customHeight="1">
      <c r="A60" s="2" t="s">
        <v>125</v>
      </c>
      <c r="B60" s="34">
        <v>97741</v>
      </c>
      <c r="C60" s="34">
        <v>85096</v>
      </c>
      <c r="D60" s="34">
        <v>19</v>
      </c>
      <c r="E60" s="34">
        <v>8984</v>
      </c>
      <c r="F60" s="34">
        <v>29144</v>
      </c>
      <c r="G60" s="34">
        <v>49216</v>
      </c>
      <c r="H60" s="34">
        <v>7</v>
      </c>
      <c r="I60" s="34">
        <v>81175</v>
      </c>
      <c r="J60" s="14">
        <v>63938</v>
      </c>
    </row>
    <row r="61" spans="1:10" ht="14.25" customHeight="1">
      <c r="A61" s="2" t="s">
        <v>228</v>
      </c>
      <c r="B61" s="34">
        <v>2659</v>
      </c>
      <c r="C61" s="34">
        <v>20422</v>
      </c>
      <c r="D61" s="34">
        <v>0</v>
      </c>
      <c r="E61" s="34">
        <v>719</v>
      </c>
      <c r="F61" s="34">
        <v>509</v>
      </c>
      <c r="G61" s="34">
        <v>5317</v>
      </c>
      <c r="H61" s="34">
        <v>253</v>
      </c>
      <c r="I61" s="34">
        <v>6507</v>
      </c>
      <c r="J61" s="14">
        <v>4155</v>
      </c>
    </row>
    <row r="62" spans="1:10" ht="14.25" customHeight="1">
      <c r="A62" s="2" t="s">
        <v>126</v>
      </c>
      <c r="B62" s="34">
        <v>115700</v>
      </c>
      <c r="C62" s="34">
        <v>293333</v>
      </c>
      <c r="D62" s="34">
        <v>1997</v>
      </c>
      <c r="E62" s="34">
        <v>16367</v>
      </c>
      <c r="F62" s="34">
        <v>52290</v>
      </c>
      <c r="G62" s="34">
        <v>192219</v>
      </c>
      <c r="H62" s="34">
        <v>0</v>
      </c>
      <c r="I62" s="34">
        <v>205797</v>
      </c>
      <c r="J62" s="14">
        <v>160544</v>
      </c>
    </row>
    <row r="63" spans="1:10" ht="14.25" customHeight="1">
      <c r="A63" s="2" t="s">
        <v>190</v>
      </c>
      <c r="B63" s="34">
        <v>729</v>
      </c>
      <c r="C63" s="34">
        <v>3254</v>
      </c>
      <c r="D63" s="34">
        <v>2</v>
      </c>
      <c r="E63" s="34">
        <v>23</v>
      </c>
      <c r="F63" s="34">
        <v>60</v>
      </c>
      <c r="G63" s="34">
        <v>373</v>
      </c>
      <c r="H63" s="34">
        <v>0</v>
      </c>
      <c r="I63" s="34">
        <v>710</v>
      </c>
      <c r="J63" s="14">
        <v>857</v>
      </c>
    </row>
    <row r="64" spans="1:10" ht="14.25" customHeight="1">
      <c r="A64" s="2" t="s">
        <v>129</v>
      </c>
      <c r="B64" s="34">
        <v>2560</v>
      </c>
      <c r="C64" s="34">
        <v>12526</v>
      </c>
      <c r="D64" s="34">
        <v>0</v>
      </c>
      <c r="E64" s="34">
        <v>814</v>
      </c>
      <c r="F64" s="34">
        <v>775</v>
      </c>
      <c r="G64" s="34">
        <v>4580</v>
      </c>
      <c r="H64" s="34">
        <v>815</v>
      </c>
      <c r="I64" s="34">
        <v>5924</v>
      </c>
      <c r="J64" s="14">
        <v>985</v>
      </c>
    </row>
    <row r="65" spans="1:10" ht="14.25" customHeight="1">
      <c r="A65" s="2" t="s">
        <v>130</v>
      </c>
      <c r="B65" s="34">
        <v>87142</v>
      </c>
      <c r="C65" s="34">
        <v>113835</v>
      </c>
      <c r="D65" s="34">
        <v>15465</v>
      </c>
      <c r="E65" s="34">
        <v>35043</v>
      </c>
      <c r="F65" s="34">
        <v>78545</v>
      </c>
      <c r="G65" s="34">
        <v>184505</v>
      </c>
      <c r="H65" s="34">
        <v>0</v>
      </c>
      <c r="I65" s="34">
        <v>237242</v>
      </c>
      <c r="J65" s="14">
        <v>57485</v>
      </c>
    </row>
    <row r="66" spans="1:10" ht="14.25" customHeight="1">
      <c r="A66" s="2" t="s">
        <v>131</v>
      </c>
      <c r="B66" s="34">
        <v>56750</v>
      </c>
      <c r="C66" s="34">
        <v>76379</v>
      </c>
      <c r="D66" s="34">
        <v>0</v>
      </c>
      <c r="E66" s="34">
        <v>12011</v>
      </c>
      <c r="F66" s="34">
        <v>0</v>
      </c>
      <c r="G66" s="34">
        <v>114837</v>
      </c>
      <c r="H66" s="34">
        <v>0</v>
      </c>
      <c r="I66" s="34">
        <v>29764</v>
      </c>
      <c r="J66" s="14">
        <v>40648</v>
      </c>
    </row>
    <row r="67" spans="1:10" ht="14.25" customHeight="1">
      <c r="A67" s="2" t="s">
        <v>132</v>
      </c>
      <c r="B67" s="34">
        <v>69997</v>
      </c>
      <c r="C67" s="34">
        <v>214661</v>
      </c>
      <c r="D67" s="34">
        <v>996</v>
      </c>
      <c r="E67" s="34">
        <v>17257</v>
      </c>
      <c r="F67" s="34">
        <v>17676</v>
      </c>
      <c r="G67" s="34">
        <v>62602</v>
      </c>
      <c r="H67" s="34">
        <v>0</v>
      </c>
      <c r="I67" s="34">
        <v>72995</v>
      </c>
      <c r="J67" s="14">
        <v>48749</v>
      </c>
    </row>
    <row r="68" spans="1:10" ht="14.25" customHeight="1">
      <c r="A68" s="2" t="s">
        <v>134</v>
      </c>
      <c r="B68" s="34">
        <v>15959</v>
      </c>
      <c r="C68" s="34">
        <v>44738</v>
      </c>
      <c r="D68" s="34">
        <v>255</v>
      </c>
      <c r="E68" s="34">
        <v>4913</v>
      </c>
      <c r="F68" s="34">
        <v>5992</v>
      </c>
      <c r="G68" s="34">
        <v>16790</v>
      </c>
      <c r="H68" s="34">
        <v>0</v>
      </c>
      <c r="I68" s="34">
        <v>39836</v>
      </c>
      <c r="J68" s="14">
        <v>11296</v>
      </c>
    </row>
    <row r="69" spans="1:10" ht="14.25" customHeight="1">
      <c r="A69" s="2" t="s">
        <v>135</v>
      </c>
      <c r="B69" s="34">
        <v>73304</v>
      </c>
      <c r="C69" s="34">
        <v>116679</v>
      </c>
      <c r="D69" s="34">
        <v>2501</v>
      </c>
      <c r="E69" s="34">
        <v>21582</v>
      </c>
      <c r="F69" s="34">
        <v>22798</v>
      </c>
      <c r="G69" s="34">
        <v>110126</v>
      </c>
      <c r="H69" s="34">
        <v>8286</v>
      </c>
      <c r="I69" s="34">
        <v>95768</v>
      </c>
      <c r="J69" s="14">
        <v>71675</v>
      </c>
    </row>
    <row r="70" spans="1:10" ht="14.25" customHeight="1">
      <c r="A70" s="2" t="s">
        <v>230</v>
      </c>
      <c r="B70" s="34">
        <v>155729</v>
      </c>
      <c r="C70" s="34">
        <v>394961</v>
      </c>
      <c r="D70" s="34">
        <v>0</v>
      </c>
      <c r="E70" s="34">
        <v>50442</v>
      </c>
      <c r="F70" s="34">
        <v>59220</v>
      </c>
      <c r="G70" s="34">
        <v>151759</v>
      </c>
      <c r="H70" s="34">
        <v>0</v>
      </c>
      <c r="I70" s="34">
        <v>221684</v>
      </c>
      <c r="J70" s="14">
        <v>92729</v>
      </c>
    </row>
    <row r="71" spans="1:10" ht="14.25" customHeight="1">
      <c r="A71" s="2" t="s">
        <v>231</v>
      </c>
      <c r="B71" s="34">
        <v>15697</v>
      </c>
      <c r="C71" s="34">
        <v>46673</v>
      </c>
      <c r="D71" s="34">
        <v>165</v>
      </c>
      <c r="E71" s="34">
        <v>2757</v>
      </c>
      <c r="F71" s="34">
        <v>4010</v>
      </c>
      <c r="G71" s="34">
        <v>11763</v>
      </c>
      <c r="H71" s="34">
        <v>0</v>
      </c>
      <c r="I71" s="34">
        <v>21578</v>
      </c>
      <c r="J71" s="14">
        <v>9054</v>
      </c>
    </row>
    <row r="72" spans="1:10" ht="14.25" customHeight="1">
      <c r="A72" s="2" t="s">
        <v>320</v>
      </c>
      <c r="B72" s="34">
        <v>19117</v>
      </c>
      <c r="C72" s="34">
        <v>103064</v>
      </c>
      <c r="D72" s="34">
        <v>211</v>
      </c>
      <c r="E72" s="34">
        <v>2715</v>
      </c>
      <c r="F72" s="34">
        <v>4535</v>
      </c>
      <c r="G72" s="34">
        <v>19789</v>
      </c>
      <c r="H72" s="34">
        <v>0</v>
      </c>
      <c r="I72" s="34">
        <v>34734</v>
      </c>
      <c r="J72" s="14">
        <v>21224</v>
      </c>
    </row>
    <row r="73" spans="1:10" ht="14.25" customHeight="1">
      <c r="A73" s="2" t="s">
        <v>191</v>
      </c>
      <c r="B73" s="34">
        <v>58171</v>
      </c>
      <c r="C73" s="34">
        <v>114669</v>
      </c>
      <c r="D73" s="34">
        <v>0</v>
      </c>
      <c r="E73" s="34">
        <v>13841</v>
      </c>
      <c r="F73" s="34">
        <v>38232</v>
      </c>
      <c r="G73" s="34">
        <v>202573</v>
      </c>
      <c r="H73" s="34">
        <v>0</v>
      </c>
      <c r="I73" s="34">
        <v>134842</v>
      </c>
      <c r="J73" s="14">
        <v>72081</v>
      </c>
    </row>
    <row r="74" spans="1:10" ht="14.25" customHeight="1">
      <c r="A74" s="2" t="s">
        <v>138</v>
      </c>
      <c r="B74" s="34">
        <v>46412</v>
      </c>
      <c r="C74" s="34">
        <v>117778</v>
      </c>
      <c r="D74" s="34">
        <v>0</v>
      </c>
      <c r="E74" s="34">
        <v>5922</v>
      </c>
      <c r="F74" s="34">
        <v>14588</v>
      </c>
      <c r="G74" s="34">
        <v>26165</v>
      </c>
      <c r="H74" s="34">
        <v>0</v>
      </c>
      <c r="I74" s="34">
        <v>62489</v>
      </c>
      <c r="J74" s="14">
        <v>18264</v>
      </c>
    </row>
    <row r="75" spans="1:10" ht="14.25" customHeight="1">
      <c r="A75" s="2" t="s">
        <v>139</v>
      </c>
      <c r="B75" s="34">
        <v>36218</v>
      </c>
      <c r="C75" s="34">
        <v>125407</v>
      </c>
      <c r="D75" s="34">
        <v>666</v>
      </c>
      <c r="E75" s="34">
        <v>6507</v>
      </c>
      <c r="F75" s="34">
        <v>9275</v>
      </c>
      <c r="G75" s="34">
        <v>24994</v>
      </c>
      <c r="H75" s="34">
        <v>0</v>
      </c>
      <c r="I75" s="34">
        <v>42317</v>
      </c>
      <c r="J75" s="14">
        <v>41193</v>
      </c>
    </row>
    <row r="76" spans="1:10" ht="14.25" customHeight="1">
      <c r="A76" s="2" t="s">
        <v>140</v>
      </c>
      <c r="B76" s="34">
        <v>10223</v>
      </c>
      <c r="C76" s="34">
        <v>24865</v>
      </c>
      <c r="D76" s="34">
        <v>34</v>
      </c>
      <c r="E76" s="34">
        <v>4728</v>
      </c>
      <c r="F76" s="34">
        <v>4981</v>
      </c>
      <c r="G76" s="34">
        <v>10828</v>
      </c>
      <c r="H76" s="34">
        <v>0</v>
      </c>
      <c r="I76" s="34">
        <v>14745</v>
      </c>
      <c r="J76" s="14">
        <v>4618</v>
      </c>
    </row>
    <row r="77" spans="1:10" ht="14.25" customHeight="1">
      <c r="A77" s="2" t="s">
        <v>142</v>
      </c>
      <c r="B77" s="34">
        <v>8359</v>
      </c>
      <c r="C77" s="34">
        <v>27181</v>
      </c>
      <c r="D77" s="34">
        <v>107</v>
      </c>
      <c r="E77" s="34">
        <v>1921</v>
      </c>
      <c r="F77" s="34">
        <v>2396</v>
      </c>
      <c r="G77" s="34">
        <v>5071</v>
      </c>
      <c r="H77" s="34">
        <v>0</v>
      </c>
      <c r="I77" s="34">
        <v>11748</v>
      </c>
      <c r="J77" s="14">
        <v>22496</v>
      </c>
    </row>
    <row r="78" spans="1:10" ht="14.25" customHeight="1">
      <c r="A78" s="2" t="s">
        <v>144</v>
      </c>
      <c r="B78" s="34">
        <v>10643</v>
      </c>
      <c r="C78" s="34">
        <v>34253</v>
      </c>
      <c r="D78" s="34">
        <v>4888</v>
      </c>
      <c r="E78" s="34">
        <v>4888</v>
      </c>
      <c r="F78" s="34">
        <v>9306</v>
      </c>
      <c r="G78" s="34">
        <v>36941</v>
      </c>
      <c r="H78" s="34">
        <v>0</v>
      </c>
      <c r="I78" s="34">
        <v>32441</v>
      </c>
      <c r="J78" s="14">
        <v>4170</v>
      </c>
    </row>
    <row r="79" spans="1:10" ht="14.25" customHeight="1">
      <c r="A79" s="2" t="s">
        <v>145</v>
      </c>
      <c r="B79" s="34">
        <v>128659</v>
      </c>
      <c r="C79" s="34">
        <v>267488</v>
      </c>
      <c r="D79" s="34">
        <v>932</v>
      </c>
      <c r="E79" s="34">
        <v>14386</v>
      </c>
      <c r="F79" s="34">
        <v>47674</v>
      </c>
      <c r="G79" s="34">
        <v>140314</v>
      </c>
      <c r="H79" s="34">
        <v>0</v>
      </c>
      <c r="I79" s="34">
        <v>160382</v>
      </c>
      <c r="J79" s="14">
        <v>127639</v>
      </c>
    </row>
    <row r="80" spans="1:10" ht="14.25" customHeight="1">
      <c r="A80" s="2" t="s">
        <v>321</v>
      </c>
      <c r="B80" s="34">
        <v>135122</v>
      </c>
      <c r="C80" s="34">
        <v>165856</v>
      </c>
      <c r="D80" s="34">
        <v>1484</v>
      </c>
      <c r="E80" s="34">
        <v>0</v>
      </c>
      <c r="F80" s="34">
        <v>40801</v>
      </c>
      <c r="G80" s="34">
        <v>89942</v>
      </c>
      <c r="H80" s="34">
        <v>0</v>
      </c>
      <c r="I80" s="34">
        <v>159447</v>
      </c>
      <c r="J80" s="14">
        <v>60411</v>
      </c>
    </row>
    <row r="81" spans="1:10" ht="14.25" customHeight="1">
      <c r="A81" s="2" t="s">
        <v>150</v>
      </c>
      <c r="B81" s="34">
        <v>2392</v>
      </c>
      <c r="C81" s="34">
        <v>7579</v>
      </c>
      <c r="D81" s="34">
        <v>7</v>
      </c>
      <c r="E81" s="34">
        <v>282</v>
      </c>
      <c r="F81" s="34">
        <v>431</v>
      </c>
      <c r="G81" s="34">
        <v>1032</v>
      </c>
      <c r="H81" s="34">
        <v>0</v>
      </c>
      <c r="I81" s="34">
        <v>1977</v>
      </c>
      <c r="J81" s="14">
        <v>1345</v>
      </c>
    </row>
    <row r="82" spans="1:10" ht="14.25" customHeight="1">
      <c r="A82" s="2" t="s">
        <v>234</v>
      </c>
      <c r="B82" s="34">
        <v>6914</v>
      </c>
      <c r="C82" s="34">
        <v>10981</v>
      </c>
      <c r="D82" s="34">
        <v>278</v>
      </c>
      <c r="E82" s="34">
        <v>934</v>
      </c>
      <c r="F82" s="34">
        <v>2697</v>
      </c>
      <c r="G82" s="34">
        <v>2863</v>
      </c>
      <c r="H82" s="34">
        <v>0</v>
      </c>
      <c r="I82" s="34">
        <v>2670</v>
      </c>
      <c r="J82" s="14">
        <v>5613</v>
      </c>
    </row>
    <row r="83" spans="1:10" ht="14.25" customHeight="1">
      <c r="A83" s="2" t="s">
        <v>153</v>
      </c>
      <c r="B83" s="34">
        <v>3488</v>
      </c>
      <c r="C83" s="34">
        <v>10493</v>
      </c>
      <c r="D83" s="34">
        <v>14</v>
      </c>
      <c r="E83" s="34">
        <v>298</v>
      </c>
      <c r="F83" s="34">
        <v>313</v>
      </c>
      <c r="G83" s="34">
        <v>2462</v>
      </c>
      <c r="H83" s="34">
        <v>0</v>
      </c>
      <c r="I83" s="34">
        <v>1773</v>
      </c>
      <c r="J83" s="14">
        <v>408</v>
      </c>
    </row>
    <row r="84" spans="1:10" ht="14.25" customHeight="1">
      <c r="A84" s="2" t="s">
        <v>155</v>
      </c>
      <c r="B84" s="34">
        <v>24625</v>
      </c>
      <c r="C84" s="34">
        <v>54046</v>
      </c>
      <c r="D84" s="34">
        <v>422</v>
      </c>
      <c r="E84" s="34">
        <v>6121</v>
      </c>
      <c r="F84" s="34">
        <v>7408</v>
      </c>
      <c r="G84" s="34">
        <v>27167</v>
      </c>
      <c r="H84" s="34">
        <v>0</v>
      </c>
      <c r="I84" s="34">
        <v>36201</v>
      </c>
      <c r="J84" s="14">
        <v>17139</v>
      </c>
    </row>
    <row r="85" spans="1:10" ht="14.25" customHeight="1">
      <c r="A85" s="2" t="s">
        <v>160</v>
      </c>
      <c r="B85" s="34">
        <v>56247</v>
      </c>
      <c r="C85" s="34">
        <v>59912</v>
      </c>
      <c r="D85" s="34">
        <v>0</v>
      </c>
      <c r="E85" s="34">
        <v>9138</v>
      </c>
      <c r="F85" s="34">
        <v>15185</v>
      </c>
      <c r="G85" s="34">
        <v>58454</v>
      </c>
      <c r="H85" s="34">
        <v>0</v>
      </c>
      <c r="I85" s="34">
        <v>45390</v>
      </c>
      <c r="J85" s="14">
        <v>20038</v>
      </c>
    </row>
    <row r="86" spans="1:10" ht="14.25" customHeight="1">
      <c r="A86" s="2" t="s">
        <v>162</v>
      </c>
      <c r="B86" s="34">
        <v>977</v>
      </c>
      <c r="C86" s="34">
        <v>3980</v>
      </c>
      <c r="D86" s="34">
        <v>12</v>
      </c>
      <c r="E86" s="34">
        <v>69</v>
      </c>
      <c r="F86" s="34">
        <v>270</v>
      </c>
      <c r="G86" s="34">
        <v>410</v>
      </c>
      <c r="H86" s="34">
        <v>0</v>
      </c>
      <c r="I86" s="34">
        <v>1173</v>
      </c>
      <c r="J86" s="14">
        <v>2147</v>
      </c>
    </row>
    <row r="87" spans="1:10" ht="14.25" customHeight="1">
      <c r="A87" s="2" t="s">
        <v>235</v>
      </c>
      <c r="B87" s="34">
        <v>12366</v>
      </c>
      <c r="C87" s="34">
        <v>53574</v>
      </c>
      <c r="D87" s="34">
        <v>176</v>
      </c>
      <c r="E87" s="34">
        <v>2303</v>
      </c>
      <c r="F87" s="34">
        <v>6385</v>
      </c>
      <c r="G87" s="34">
        <v>18239</v>
      </c>
      <c r="H87" s="34">
        <v>0</v>
      </c>
      <c r="I87" s="34">
        <v>32349</v>
      </c>
      <c r="J87" s="14">
        <v>7755</v>
      </c>
    </row>
    <row r="88" spans="1:10" ht="14.25" customHeight="1">
      <c r="A88" s="2" t="s">
        <v>163</v>
      </c>
      <c r="B88" s="34">
        <v>84676</v>
      </c>
      <c r="C88" s="34">
        <v>111823</v>
      </c>
      <c r="D88" s="34">
        <v>572</v>
      </c>
      <c r="E88" s="34">
        <v>19869</v>
      </c>
      <c r="F88" s="34">
        <v>37938</v>
      </c>
      <c r="G88" s="34">
        <v>185030</v>
      </c>
      <c r="H88" s="34">
        <v>0</v>
      </c>
      <c r="I88" s="34">
        <v>90542</v>
      </c>
      <c r="J88" s="14">
        <v>38046</v>
      </c>
    </row>
    <row r="89" spans="1:10" ht="14.25" customHeight="1">
      <c r="A89" s="2" t="s">
        <v>164</v>
      </c>
      <c r="B89" s="34">
        <v>22004</v>
      </c>
      <c r="C89" s="34">
        <v>59338</v>
      </c>
      <c r="D89" s="34">
        <v>202</v>
      </c>
      <c r="E89" s="34">
        <v>3227</v>
      </c>
      <c r="F89" s="34">
        <v>4242</v>
      </c>
      <c r="G89" s="34">
        <v>18995</v>
      </c>
      <c r="H89" s="34">
        <v>0</v>
      </c>
      <c r="I89" s="34">
        <v>30405</v>
      </c>
      <c r="J89" s="14">
        <v>15919</v>
      </c>
    </row>
    <row r="90" spans="1:10" ht="14.25" customHeight="1">
      <c r="A90" s="2" t="s">
        <v>192</v>
      </c>
      <c r="B90" s="34">
        <v>6270</v>
      </c>
      <c r="C90" s="34">
        <v>18684</v>
      </c>
      <c r="D90" s="34">
        <v>153</v>
      </c>
      <c r="E90" s="34">
        <v>1042</v>
      </c>
      <c r="F90" s="34">
        <v>2518</v>
      </c>
      <c r="G90" s="34">
        <v>8501</v>
      </c>
      <c r="H90" s="34">
        <v>0</v>
      </c>
      <c r="I90" s="34">
        <v>11705</v>
      </c>
      <c r="J90" s="14">
        <v>6011</v>
      </c>
    </row>
    <row r="91" spans="1:10" ht="14.25" customHeight="1">
      <c r="A91" s="2" t="s">
        <v>166</v>
      </c>
      <c r="B91" s="34">
        <v>106960</v>
      </c>
      <c r="C91" s="34">
        <v>261943</v>
      </c>
      <c r="D91" s="34">
        <v>954</v>
      </c>
      <c r="E91" s="34">
        <v>14989</v>
      </c>
      <c r="F91" s="34">
        <v>31051</v>
      </c>
      <c r="G91" s="34">
        <v>85940</v>
      </c>
      <c r="H91" s="34">
        <v>2285</v>
      </c>
      <c r="I91" s="34">
        <v>196244</v>
      </c>
      <c r="J91" s="14">
        <v>122829</v>
      </c>
    </row>
    <row r="92" spans="1:10" ht="14.25" customHeight="1">
      <c r="A92" s="2" t="s">
        <v>167</v>
      </c>
      <c r="B92" s="34">
        <v>66005</v>
      </c>
      <c r="C92" s="34">
        <v>95171</v>
      </c>
      <c r="D92" s="34">
        <v>0</v>
      </c>
      <c r="E92" s="34">
        <v>13284</v>
      </c>
      <c r="F92" s="34">
        <v>28267</v>
      </c>
      <c r="G92" s="34">
        <v>101797</v>
      </c>
      <c r="H92" s="34">
        <v>0</v>
      </c>
      <c r="I92" s="34">
        <v>91572</v>
      </c>
      <c r="J92" s="14">
        <v>34864</v>
      </c>
    </row>
    <row r="93" spans="1:10" ht="14.25" customHeight="1">
      <c r="A93" s="2" t="s">
        <v>193</v>
      </c>
      <c r="B93" s="34">
        <v>3769</v>
      </c>
      <c r="C93" s="34">
        <v>15931</v>
      </c>
      <c r="D93" s="34">
        <v>58</v>
      </c>
      <c r="E93" s="34">
        <v>1242</v>
      </c>
      <c r="F93" s="34">
        <v>676</v>
      </c>
      <c r="G93" s="34">
        <v>2778</v>
      </c>
      <c r="H93" s="34">
        <v>0</v>
      </c>
      <c r="I93" s="34">
        <v>10678</v>
      </c>
      <c r="J93" s="14">
        <v>9000</v>
      </c>
    </row>
    <row r="94" spans="1:10" ht="14.25" customHeight="1">
      <c r="A94" s="2"/>
      <c r="B94" s="34"/>
      <c r="C94" s="34"/>
      <c r="D94" s="34"/>
      <c r="E94" s="34"/>
      <c r="F94" s="34"/>
      <c r="G94" s="34"/>
      <c r="H94" s="34"/>
      <c r="I94" s="34"/>
      <c r="J94" s="14"/>
    </row>
    <row r="95" spans="1:10" ht="14.25" customHeight="1">
      <c r="A95" s="7" t="s">
        <v>11</v>
      </c>
      <c r="B95" s="68">
        <v>22343</v>
      </c>
      <c r="C95" s="68">
        <v>60348</v>
      </c>
      <c r="D95" s="68">
        <v>107</v>
      </c>
      <c r="E95" s="68">
        <v>4900.5</v>
      </c>
      <c r="F95" s="68">
        <v>6940</v>
      </c>
      <c r="G95" s="68">
        <v>23934.5</v>
      </c>
      <c r="H95" s="68">
        <v>0</v>
      </c>
      <c r="I95" s="68">
        <v>35622.5</v>
      </c>
      <c r="J95" s="15">
        <v>15642</v>
      </c>
    </row>
    <row r="96" spans="1:10" ht="14.25" customHeight="1">
      <c r="A96" s="7" t="s">
        <v>10</v>
      </c>
      <c r="B96" s="68">
        <v>38539.466666666667</v>
      </c>
      <c r="C96" s="68">
        <v>83409.833333333328</v>
      </c>
      <c r="D96" s="68">
        <v>1180.5666666666666</v>
      </c>
      <c r="E96" s="68">
        <v>8373.1555555555551</v>
      </c>
      <c r="F96" s="68">
        <v>15979.5</v>
      </c>
      <c r="G96" s="68">
        <v>52511.388888888891</v>
      </c>
      <c r="H96" s="68">
        <v>1903.0777777777778</v>
      </c>
      <c r="I96" s="68">
        <v>61156.87777777778</v>
      </c>
      <c r="J96" s="15">
        <v>28720.322222222221</v>
      </c>
    </row>
    <row r="97" spans="1:10" ht="14.25" customHeight="1">
      <c r="A97" s="7" t="s">
        <v>237</v>
      </c>
      <c r="B97" s="68">
        <v>3468552</v>
      </c>
      <c r="C97" s="68">
        <v>7506885</v>
      </c>
      <c r="D97" s="68">
        <v>106251</v>
      </c>
      <c r="E97" s="68">
        <v>753584</v>
      </c>
      <c r="F97" s="68">
        <v>1438155</v>
      </c>
      <c r="G97" s="68">
        <v>4726025</v>
      </c>
      <c r="H97" s="68">
        <v>171277</v>
      </c>
      <c r="I97" s="68">
        <v>5504119</v>
      </c>
      <c r="J97" s="15">
        <v>2584829</v>
      </c>
    </row>
  </sheetData>
  <sortState xmlns:xlrd2="http://schemas.microsoft.com/office/spreadsheetml/2017/richdata2" ref="A4:J50">
    <sortCondition ref="A4"/>
  </sortState>
  <phoneticPr fontId="51" type="noConversion"/>
  <conditionalFormatting sqref="B4:J50">
    <cfRule type="cellIs" dxfId="94" priority="3" operator="lessThan">
      <formula>0</formula>
    </cfRule>
    <cfRule type="cellIs" dxfId="93" priority="4" operator="lessThan">
      <formula>0</formula>
    </cfRule>
    <cfRule type="cellIs" dxfId="92" priority="5" operator="equal">
      <formula>0</formula>
    </cfRule>
    <cfRule type="cellIs" dxfId="91" priority="6" operator="lessThan">
      <formula>0</formula>
    </cfRule>
    <cfRule type="cellIs" dxfId="90" priority="7" operator="lessThan">
      <formula>0</formula>
    </cfRule>
    <cfRule type="cellIs" dxfId="89" priority="8" operator="equal">
      <formula>0</formula>
    </cfRule>
  </conditionalFormatting>
  <conditionalFormatting sqref="L90">
    <cfRule type="cellIs" dxfId="88" priority="2" operator="equal">
      <formula>0</formula>
    </cfRule>
  </conditionalFormatting>
  <conditionalFormatting sqref="B4:J97">
    <cfRule type="cellIs" dxfId="87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P98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7.85546875" customWidth="1"/>
    <col min="2" max="2" width="19.5703125" customWidth="1"/>
    <col min="3" max="3" width="13.42578125" customWidth="1"/>
    <col min="4" max="5" width="13.85546875" customWidth="1"/>
    <col min="6" max="6" width="13" customWidth="1"/>
    <col min="7" max="7" width="8.140625" bestFit="1" customWidth="1"/>
    <col min="8" max="8" width="10.28515625" bestFit="1" customWidth="1"/>
    <col min="9" max="9" width="16" style="30" customWidth="1"/>
    <col min="10" max="10" width="9.140625" customWidth="1"/>
    <col min="11" max="11" width="11.85546875" customWidth="1"/>
    <col min="12" max="12" width="11.42578125" style="30" customWidth="1"/>
    <col min="13" max="13" width="17.28515625" style="30" customWidth="1"/>
    <col min="16" max="16" width="10.140625" style="30" customWidth="1"/>
    <col min="17" max="17" width="10" customWidth="1"/>
    <col min="18" max="18" width="9.140625" customWidth="1"/>
    <col min="19" max="19" width="12.5703125" customWidth="1"/>
  </cols>
  <sheetData>
    <row r="1" spans="1:12" ht="16.5" customHeight="1">
      <c r="A1" s="9" t="s">
        <v>339</v>
      </c>
      <c r="I1" s="2"/>
      <c r="L1" s="2"/>
    </row>
    <row r="2" spans="1:12" ht="9.6" customHeight="1">
      <c r="A2" s="9"/>
      <c r="I2" s="2"/>
      <c r="L2" s="2"/>
    </row>
    <row r="3" spans="1:12" ht="39" customHeight="1">
      <c r="A3" s="7"/>
      <c r="B3" s="165" t="s">
        <v>340</v>
      </c>
      <c r="C3" s="165" t="s">
        <v>341</v>
      </c>
      <c r="D3" s="165" t="s">
        <v>342</v>
      </c>
      <c r="E3" s="165" t="s">
        <v>343</v>
      </c>
      <c r="F3" s="165" t="s">
        <v>344</v>
      </c>
      <c r="G3" s="165" t="s">
        <v>345</v>
      </c>
      <c r="H3" s="114" t="s">
        <v>346</v>
      </c>
      <c r="I3" s="114" t="s">
        <v>347</v>
      </c>
      <c r="J3" s="114" t="s">
        <v>348</v>
      </c>
      <c r="K3" s="114" t="s">
        <v>349</v>
      </c>
      <c r="L3" s="114" t="s">
        <v>350</v>
      </c>
    </row>
    <row r="4" spans="1:12" ht="14.25" customHeight="1">
      <c r="A4" s="238" t="s">
        <v>317</v>
      </c>
      <c r="B4" s="318">
        <v>8982</v>
      </c>
      <c r="C4" s="318">
        <v>32061</v>
      </c>
      <c r="D4" s="318">
        <v>144</v>
      </c>
      <c r="E4" s="318">
        <v>0</v>
      </c>
      <c r="F4" s="318">
        <v>0</v>
      </c>
      <c r="G4" s="318">
        <v>0</v>
      </c>
      <c r="H4" s="318">
        <v>33956</v>
      </c>
      <c r="I4" s="318">
        <v>0</v>
      </c>
      <c r="J4" s="318">
        <v>863</v>
      </c>
      <c r="K4" s="318">
        <v>0</v>
      </c>
      <c r="L4" s="318">
        <v>655</v>
      </c>
    </row>
    <row r="5" spans="1:12" ht="14.25" customHeight="1">
      <c r="A5" s="238" t="s">
        <v>184</v>
      </c>
      <c r="B5" s="318">
        <v>5708</v>
      </c>
      <c r="C5" s="318">
        <v>18788</v>
      </c>
      <c r="D5" s="318">
        <v>87</v>
      </c>
      <c r="E5" s="318">
        <v>1341</v>
      </c>
      <c r="F5" s="318">
        <v>0</v>
      </c>
      <c r="G5" s="318">
        <v>5</v>
      </c>
      <c r="H5" s="318">
        <v>36880</v>
      </c>
      <c r="I5" s="318">
        <v>30</v>
      </c>
      <c r="J5" s="318">
        <v>70</v>
      </c>
      <c r="K5" s="318">
        <v>0</v>
      </c>
      <c r="L5" s="318">
        <v>202</v>
      </c>
    </row>
    <row r="6" spans="1:12" ht="14.25" customHeight="1">
      <c r="A6" s="238" t="s">
        <v>29</v>
      </c>
      <c r="B6" s="318">
        <v>0</v>
      </c>
      <c r="C6" s="318">
        <v>87</v>
      </c>
      <c r="D6" s="318">
        <v>0</v>
      </c>
      <c r="E6" s="318">
        <v>0</v>
      </c>
      <c r="F6" s="318">
        <v>0</v>
      </c>
      <c r="G6" s="318">
        <v>0</v>
      </c>
      <c r="H6" s="318">
        <v>0</v>
      </c>
      <c r="I6" s="318">
        <v>4</v>
      </c>
      <c r="J6" s="318">
        <v>15</v>
      </c>
      <c r="K6" s="318">
        <v>0</v>
      </c>
      <c r="L6" s="318">
        <v>546</v>
      </c>
    </row>
    <row r="7" spans="1:12" ht="14.25" customHeight="1">
      <c r="A7" s="238" t="s">
        <v>30</v>
      </c>
      <c r="B7" s="318">
        <v>4581</v>
      </c>
      <c r="C7" s="318">
        <v>24571</v>
      </c>
      <c r="D7" s="318">
        <v>113</v>
      </c>
      <c r="E7" s="318">
        <v>633</v>
      </c>
      <c r="F7" s="318">
        <v>0</v>
      </c>
      <c r="G7" s="318">
        <v>0</v>
      </c>
      <c r="H7" s="318">
        <v>21602</v>
      </c>
      <c r="I7" s="318">
        <v>0</v>
      </c>
      <c r="J7" s="318">
        <v>189</v>
      </c>
      <c r="K7" s="318">
        <v>0</v>
      </c>
      <c r="L7" s="318">
        <v>566</v>
      </c>
    </row>
    <row r="8" spans="1:12" ht="14.25" customHeight="1">
      <c r="A8" s="238" t="s">
        <v>32</v>
      </c>
      <c r="B8" s="318">
        <v>2392</v>
      </c>
      <c r="C8" s="318">
        <v>18231</v>
      </c>
      <c r="D8" s="318">
        <v>475</v>
      </c>
      <c r="E8" s="318">
        <v>3126</v>
      </c>
      <c r="F8" s="318">
        <v>0</v>
      </c>
      <c r="G8" s="318">
        <v>0</v>
      </c>
      <c r="H8" s="318">
        <v>27892</v>
      </c>
      <c r="I8" s="318">
        <v>0</v>
      </c>
      <c r="J8" s="318">
        <v>0</v>
      </c>
      <c r="K8" s="318">
        <v>0</v>
      </c>
      <c r="L8" s="318">
        <v>113</v>
      </c>
    </row>
    <row r="9" spans="1:12" ht="14.25" customHeight="1">
      <c r="A9" s="238" t="s">
        <v>33</v>
      </c>
      <c r="B9" s="318">
        <v>4042</v>
      </c>
      <c r="C9" s="318">
        <v>34831</v>
      </c>
      <c r="D9" s="318">
        <v>20</v>
      </c>
      <c r="E9" s="318">
        <v>103</v>
      </c>
      <c r="F9" s="318">
        <v>43</v>
      </c>
      <c r="G9" s="318">
        <v>0</v>
      </c>
      <c r="H9" s="318">
        <v>12641</v>
      </c>
      <c r="I9" s="318">
        <v>0</v>
      </c>
      <c r="J9" s="318">
        <v>11</v>
      </c>
      <c r="K9" s="318">
        <v>0</v>
      </c>
      <c r="L9" s="318">
        <v>128</v>
      </c>
    </row>
    <row r="10" spans="1:12" ht="14.25" customHeight="1">
      <c r="A10" s="238" t="s">
        <v>37</v>
      </c>
      <c r="B10" s="318">
        <v>336</v>
      </c>
      <c r="C10" s="318">
        <v>4400</v>
      </c>
      <c r="D10" s="318">
        <v>3</v>
      </c>
      <c r="E10" s="318">
        <v>0</v>
      </c>
      <c r="F10" s="318">
        <v>0</v>
      </c>
      <c r="G10" s="318">
        <v>0</v>
      </c>
      <c r="H10" s="318">
        <v>705</v>
      </c>
      <c r="I10" s="318">
        <v>0</v>
      </c>
      <c r="J10" s="318">
        <v>0</v>
      </c>
      <c r="K10" s="318">
        <v>0</v>
      </c>
      <c r="L10" s="318">
        <v>1</v>
      </c>
    </row>
    <row r="11" spans="1:12" ht="14.25" customHeight="1">
      <c r="A11" s="238" t="s">
        <v>213</v>
      </c>
      <c r="B11" s="318">
        <v>648</v>
      </c>
      <c r="C11" s="318">
        <v>4790</v>
      </c>
      <c r="D11" s="318">
        <v>0</v>
      </c>
      <c r="E11" s="318">
        <v>0</v>
      </c>
      <c r="F11" s="318">
        <v>0</v>
      </c>
      <c r="G11" s="318">
        <v>0</v>
      </c>
      <c r="H11" s="318">
        <v>3310</v>
      </c>
      <c r="I11" s="318">
        <v>0</v>
      </c>
      <c r="J11" s="318">
        <v>14</v>
      </c>
      <c r="K11" s="318">
        <v>0</v>
      </c>
      <c r="L11" s="318">
        <v>0</v>
      </c>
    </row>
    <row r="12" spans="1:12" ht="14.25" customHeight="1">
      <c r="A12" s="238" t="s">
        <v>38</v>
      </c>
      <c r="B12" s="318">
        <v>9534</v>
      </c>
      <c r="C12" s="318">
        <v>50989</v>
      </c>
      <c r="D12" s="318">
        <v>1984</v>
      </c>
      <c r="E12" s="318">
        <v>9353</v>
      </c>
      <c r="F12" s="318">
        <v>815</v>
      </c>
      <c r="G12" s="318">
        <v>0</v>
      </c>
      <c r="H12" s="318">
        <v>102466</v>
      </c>
      <c r="I12" s="318">
        <v>0</v>
      </c>
      <c r="J12" s="318">
        <v>5676</v>
      </c>
      <c r="K12" s="318">
        <v>0</v>
      </c>
      <c r="L12" s="318">
        <v>0</v>
      </c>
    </row>
    <row r="13" spans="1:12" ht="14.25" customHeight="1">
      <c r="A13" s="238" t="s">
        <v>42</v>
      </c>
      <c r="B13" s="318">
        <v>5557</v>
      </c>
      <c r="C13" s="318">
        <v>52070</v>
      </c>
      <c r="D13" s="318">
        <v>324</v>
      </c>
      <c r="E13" s="318">
        <v>6827</v>
      </c>
      <c r="F13" s="318">
        <v>0</v>
      </c>
      <c r="G13" s="318">
        <v>0</v>
      </c>
      <c r="H13" s="318">
        <v>50748</v>
      </c>
      <c r="I13" s="318">
        <v>0</v>
      </c>
      <c r="J13" s="318">
        <v>4</v>
      </c>
      <c r="K13" s="318">
        <v>0</v>
      </c>
      <c r="L13" s="318">
        <v>163</v>
      </c>
    </row>
    <row r="14" spans="1:12" ht="14.25" customHeight="1">
      <c r="A14" s="238" t="s">
        <v>44</v>
      </c>
      <c r="B14" s="318">
        <v>40</v>
      </c>
      <c r="C14" s="318">
        <v>1612</v>
      </c>
      <c r="D14" s="318">
        <v>0</v>
      </c>
      <c r="E14" s="318">
        <v>0</v>
      </c>
      <c r="F14" s="318">
        <v>0</v>
      </c>
      <c r="G14" s="318">
        <v>0</v>
      </c>
      <c r="H14" s="318">
        <v>383</v>
      </c>
      <c r="I14" s="318">
        <v>0</v>
      </c>
      <c r="J14" s="318">
        <v>0</v>
      </c>
      <c r="K14" s="318">
        <v>0</v>
      </c>
      <c r="L14" s="318">
        <v>0</v>
      </c>
    </row>
    <row r="15" spans="1:12" ht="14.25" customHeight="1">
      <c r="A15" s="238" t="s">
        <v>47</v>
      </c>
      <c r="B15" s="318">
        <v>937</v>
      </c>
      <c r="C15" s="318">
        <v>6880</v>
      </c>
      <c r="D15" s="318">
        <v>0</v>
      </c>
      <c r="E15" s="318">
        <v>438</v>
      </c>
      <c r="F15" s="318">
        <v>0</v>
      </c>
      <c r="G15" s="318">
        <v>0</v>
      </c>
      <c r="H15" s="318">
        <v>5764</v>
      </c>
      <c r="I15" s="318">
        <v>0</v>
      </c>
      <c r="J15" s="318">
        <v>0</v>
      </c>
      <c r="K15" s="318">
        <v>0</v>
      </c>
      <c r="L15" s="318">
        <v>0</v>
      </c>
    </row>
    <row r="16" spans="1:12" ht="14.25" customHeight="1">
      <c r="A16" s="238" t="s">
        <v>49</v>
      </c>
      <c r="B16" s="318">
        <v>663</v>
      </c>
      <c r="C16" s="318">
        <v>5042</v>
      </c>
      <c r="D16" s="318">
        <v>0</v>
      </c>
      <c r="E16" s="318">
        <v>290</v>
      </c>
      <c r="F16" s="318">
        <v>0</v>
      </c>
      <c r="G16" s="318">
        <v>0</v>
      </c>
      <c r="H16" s="318">
        <v>9330</v>
      </c>
      <c r="I16" s="318">
        <v>0</v>
      </c>
      <c r="J16" s="318">
        <v>2506</v>
      </c>
      <c r="K16" s="318">
        <v>0</v>
      </c>
      <c r="L16" s="318">
        <v>549</v>
      </c>
    </row>
    <row r="17" spans="1:12" ht="14.25" customHeight="1">
      <c r="A17" s="238" t="s">
        <v>53</v>
      </c>
      <c r="B17" s="318">
        <v>2543</v>
      </c>
      <c r="C17" s="318">
        <v>3922</v>
      </c>
      <c r="D17" s="318">
        <v>219</v>
      </c>
      <c r="E17" s="318">
        <v>1825</v>
      </c>
      <c r="F17" s="318">
        <v>0</v>
      </c>
      <c r="G17" s="318">
        <v>0</v>
      </c>
      <c r="H17" s="318">
        <v>14807</v>
      </c>
      <c r="I17" s="318">
        <v>0</v>
      </c>
      <c r="J17" s="318">
        <v>0</v>
      </c>
      <c r="K17" s="318">
        <v>0</v>
      </c>
      <c r="L17" s="318">
        <v>118</v>
      </c>
    </row>
    <row r="18" spans="1:12" ht="14.25" customHeight="1">
      <c r="A18" s="238" t="s">
        <v>54</v>
      </c>
      <c r="B18" s="318">
        <v>4734</v>
      </c>
      <c r="C18" s="318">
        <v>12685</v>
      </c>
      <c r="D18" s="318">
        <v>0</v>
      </c>
      <c r="E18" s="318">
        <v>2374</v>
      </c>
      <c r="F18" s="318">
        <v>3591</v>
      </c>
      <c r="G18" s="318">
        <v>0</v>
      </c>
      <c r="H18" s="318">
        <v>32837</v>
      </c>
      <c r="I18" s="318">
        <v>0</v>
      </c>
      <c r="J18" s="318">
        <v>0</v>
      </c>
      <c r="K18" s="318">
        <v>0</v>
      </c>
      <c r="L18" s="318">
        <v>698</v>
      </c>
    </row>
    <row r="19" spans="1:12" ht="14.25" customHeight="1">
      <c r="A19" s="238" t="s">
        <v>56</v>
      </c>
      <c r="B19" s="318">
        <v>2278</v>
      </c>
      <c r="C19" s="318">
        <v>31409</v>
      </c>
      <c r="D19" s="318">
        <v>0</v>
      </c>
      <c r="E19" s="318">
        <v>2987</v>
      </c>
      <c r="F19" s="318">
        <v>3756</v>
      </c>
      <c r="G19" s="318">
        <v>2</v>
      </c>
      <c r="H19" s="318">
        <v>22041</v>
      </c>
      <c r="I19" s="318">
        <v>0</v>
      </c>
      <c r="J19" s="318">
        <v>38</v>
      </c>
      <c r="K19" s="318">
        <v>0</v>
      </c>
      <c r="L19" s="318">
        <v>178</v>
      </c>
    </row>
    <row r="20" spans="1:12" ht="14.25" customHeight="1">
      <c r="A20" s="238" t="s">
        <v>57</v>
      </c>
      <c r="B20" s="318">
        <v>4630</v>
      </c>
      <c r="C20" s="318">
        <v>43658</v>
      </c>
      <c r="D20" s="318">
        <v>224</v>
      </c>
      <c r="E20" s="318">
        <v>1536</v>
      </c>
      <c r="F20" s="318">
        <v>0</v>
      </c>
      <c r="G20" s="318">
        <v>0</v>
      </c>
      <c r="H20" s="318">
        <v>62151</v>
      </c>
      <c r="I20" s="318">
        <v>0</v>
      </c>
      <c r="J20" s="318">
        <v>0</v>
      </c>
      <c r="K20" s="318">
        <v>0</v>
      </c>
      <c r="L20" s="318">
        <v>0</v>
      </c>
    </row>
    <row r="21" spans="1:12" ht="14.25" customHeight="1">
      <c r="A21" s="238" t="s">
        <v>59</v>
      </c>
      <c r="B21" s="318">
        <v>19880</v>
      </c>
      <c r="C21" s="318">
        <v>128355</v>
      </c>
      <c r="D21" s="318">
        <v>920</v>
      </c>
      <c r="E21" s="318">
        <v>2521</v>
      </c>
      <c r="F21" s="318">
        <v>64954</v>
      </c>
      <c r="G21" s="318">
        <v>0</v>
      </c>
      <c r="H21" s="318">
        <v>121250</v>
      </c>
      <c r="I21" s="318">
        <v>0</v>
      </c>
      <c r="J21" s="318">
        <v>0</v>
      </c>
      <c r="K21" s="318">
        <v>0</v>
      </c>
      <c r="L21" s="318">
        <v>256</v>
      </c>
    </row>
    <row r="22" spans="1:12" ht="14.25" customHeight="1">
      <c r="A22" s="238" t="s">
        <v>318</v>
      </c>
      <c r="B22" s="318">
        <v>4733</v>
      </c>
      <c r="C22" s="318">
        <v>47730</v>
      </c>
      <c r="D22" s="318">
        <v>160</v>
      </c>
      <c r="E22" s="318">
        <v>3038</v>
      </c>
      <c r="F22" s="318">
        <v>0</v>
      </c>
      <c r="G22" s="318">
        <v>0</v>
      </c>
      <c r="H22" s="318">
        <v>30927</v>
      </c>
      <c r="I22" s="318">
        <v>0</v>
      </c>
      <c r="J22" s="318">
        <v>53</v>
      </c>
      <c r="K22" s="318">
        <v>0</v>
      </c>
      <c r="L22" s="318">
        <v>1895</v>
      </c>
    </row>
    <row r="23" spans="1:12" ht="14.25" customHeight="1">
      <c r="A23" s="238" t="s">
        <v>220</v>
      </c>
      <c r="B23" s="318">
        <v>7853</v>
      </c>
      <c r="C23" s="318">
        <v>37538</v>
      </c>
      <c r="D23" s="318">
        <v>0</v>
      </c>
      <c r="E23" s="318">
        <v>902</v>
      </c>
      <c r="F23" s="318">
        <v>0</v>
      </c>
      <c r="G23" s="318">
        <v>0</v>
      </c>
      <c r="H23" s="318">
        <v>20169</v>
      </c>
      <c r="I23" s="318">
        <v>0</v>
      </c>
      <c r="J23" s="318">
        <v>3</v>
      </c>
      <c r="K23" s="318">
        <v>0</v>
      </c>
      <c r="L23" s="318">
        <v>254</v>
      </c>
    </row>
    <row r="24" spans="1:12" ht="14.25" customHeight="1">
      <c r="A24" s="238" t="s">
        <v>60</v>
      </c>
      <c r="B24" s="318">
        <v>1743</v>
      </c>
      <c r="C24" s="318">
        <v>3286</v>
      </c>
      <c r="D24" s="318">
        <v>2180</v>
      </c>
      <c r="E24" s="318">
        <v>1678</v>
      </c>
      <c r="F24" s="318">
        <v>6778</v>
      </c>
      <c r="G24" s="318">
        <v>2</v>
      </c>
      <c r="H24" s="318">
        <v>24477</v>
      </c>
      <c r="I24" s="318">
        <v>0</v>
      </c>
      <c r="J24" s="318">
        <v>84</v>
      </c>
      <c r="K24" s="318">
        <v>0</v>
      </c>
      <c r="L24" s="318">
        <v>134</v>
      </c>
    </row>
    <row r="25" spans="1:12" ht="14.25" customHeight="1">
      <c r="A25" s="238" t="s">
        <v>319</v>
      </c>
      <c r="B25" s="318">
        <v>8582</v>
      </c>
      <c r="C25" s="318">
        <v>28747</v>
      </c>
      <c r="D25" s="318">
        <v>0</v>
      </c>
      <c r="E25" s="318">
        <v>0</v>
      </c>
      <c r="F25" s="318">
        <v>0</v>
      </c>
      <c r="G25" s="318">
        <v>0</v>
      </c>
      <c r="H25" s="318">
        <v>42949</v>
      </c>
      <c r="I25" s="318">
        <v>98</v>
      </c>
      <c r="J25" s="318">
        <v>3478</v>
      </c>
      <c r="K25" s="318">
        <v>0</v>
      </c>
      <c r="L25" s="318">
        <v>227</v>
      </c>
    </row>
    <row r="26" spans="1:12" ht="14.25" customHeight="1">
      <c r="A26" s="238" t="s">
        <v>63</v>
      </c>
      <c r="B26" s="318">
        <v>213</v>
      </c>
      <c r="C26" s="318">
        <v>722</v>
      </c>
      <c r="D26" s="318">
        <v>0</v>
      </c>
      <c r="E26" s="318">
        <v>49</v>
      </c>
      <c r="F26" s="318">
        <v>0</v>
      </c>
      <c r="G26" s="318">
        <v>0</v>
      </c>
      <c r="H26" s="318">
        <v>5107</v>
      </c>
      <c r="I26" s="318">
        <v>0</v>
      </c>
      <c r="J26" s="318">
        <v>4</v>
      </c>
      <c r="K26" s="318">
        <v>0</v>
      </c>
      <c r="L26" s="318">
        <v>24</v>
      </c>
    </row>
    <row r="27" spans="1:12" ht="14.25" customHeight="1">
      <c r="A27" s="238" t="s">
        <v>65</v>
      </c>
      <c r="B27" s="318">
        <v>6392</v>
      </c>
      <c r="C27" s="318">
        <v>30678</v>
      </c>
      <c r="D27" s="318">
        <v>320</v>
      </c>
      <c r="E27" s="318">
        <v>3854</v>
      </c>
      <c r="F27" s="318">
        <v>552</v>
      </c>
      <c r="G27" s="318">
        <v>0</v>
      </c>
      <c r="H27" s="318">
        <v>24642</v>
      </c>
      <c r="I27" s="318">
        <v>0</v>
      </c>
      <c r="J27" s="318">
        <v>0</v>
      </c>
      <c r="K27" s="318">
        <v>0</v>
      </c>
      <c r="L27" s="318">
        <v>97</v>
      </c>
    </row>
    <row r="28" spans="1:12" ht="14.25" customHeight="1">
      <c r="A28" s="238" t="s">
        <v>70</v>
      </c>
      <c r="B28" s="318">
        <v>2795</v>
      </c>
      <c r="C28" s="318">
        <v>6991</v>
      </c>
      <c r="D28" s="318">
        <v>328</v>
      </c>
      <c r="E28" s="318">
        <v>2454</v>
      </c>
      <c r="F28" s="318">
        <v>127</v>
      </c>
      <c r="G28" s="318">
        <v>24</v>
      </c>
      <c r="H28" s="318">
        <v>24511</v>
      </c>
      <c r="I28" s="318">
        <v>45</v>
      </c>
      <c r="J28" s="318">
        <v>3220</v>
      </c>
      <c r="K28" s="318">
        <v>9</v>
      </c>
      <c r="L28" s="318">
        <v>28</v>
      </c>
    </row>
    <row r="29" spans="1:12" ht="14.25" customHeight="1">
      <c r="A29" s="238" t="s">
        <v>74</v>
      </c>
      <c r="B29" s="318">
        <v>978</v>
      </c>
      <c r="C29" s="318">
        <v>6024</v>
      </c>
      <c r="D29" s="318">
        <v>0</v>
      </c>
      <c r="E29" s="318">
        <v>114</v>
      </c>
      <c r="F29" s="318">
        <v>0</v>
      </c>
      <c r="G29" s="318">
        <v>0</v>
      </c>
      <c r="H29" s="318">
        <v>2653</v>
      </c>
      <c r="I29" s="318">
        <v>0</v>
      </c>
      <c r="J29" s="318">
        <v>0</v>
      </c>
      <c r="K29" s="318">
        <v>0</v>
      </c>
      <c r="L29" s="318">
        <v>0</v>
      </c>
    </row>
    <row r="30" spans="1:12" ht="14.25" customHeight="1">
      <c r="A30" s="238" t="s">
        <v>75</v>
      </c>
      <c r="B30" s="318">
        <v>2321</v>
      </c>
      <c r="C30" s="318">
        <v>29935</v>
      </c>
      <c r="D30" s="318">
        <v>0</v>
      </c>
      <c r="E30" s="318">
        <v>0</v>
      </c>
      <c r="F30" s="318">
        <v>0</v>
      </c>
      <c r="G30" s="318">
        <v>0</v>
      </c>
      <c r="H30" s="318">
        <v>16305</v>
      </c>
      <c r="I30" s="318">
        <v>0</v>
      </c>
      <c r="J30" s="318">
        <v>523</v>
      </c>
      <c r="K30" s="318">
        <v>0</v>
      </c>
      <c r="L30" s="318">
        <v>1299</v>
      </c>
    </row>
    <row r="31" spans="1:12" ht="14.25" customHeight="1">
      <c r="A31" s="238" t="s">
        <v>76</v>
      </c>
      <c r="B31" s="318">
        <v>2137</v>
      </c>
      <c r="C31" s="318">
        <v>14468</v>
      </c>
      <c r="D31" s="318">
        <v>2450</v>
      </c>
      <c r="E31" s="318">
        <v>0</v>
      </c>
      <c r="F31" s="318">
        <v>154</v>
      </c>
      <c r="G31" s="318">
        <v>0</v>
      </c>
      <c r="H31" s="318">
        <v>33897</v>
      </c>
      <c r="I31" s="318">
        <v>2179</v>
      </c>
      <c r="J31" s="318">
        <v>13</v>
      </c>
      <c r="K31" s="318">
        <v>0</v>
      </c>
      <c r="L31" s="318">
        <v>4740</v>
      </c>
    </row>
    <row r="32" spans="1:12" ht="14.25" customHeight="1">
      <c r="A32" s="238" t="s">
        <v>79</v>
      </c>
      <c r="B32" s="318">
        <v>3822</v>
      </c>
      <c r="C32" s="318">
        <v>19320</v>
      </c>
      <c r="D32" s="318">
        <v>3625</v>
      </c>
      <c r="E32" s="318">
        <v>3186</v>
      </c>
      <c r="F32" s="318">
        <v>0</v>
      </c>
      <c r="G32" s="318">
        <v>0</v>
      </c>
      <c r="H32" s="318">
        <v>47167</v>
      </c>
      <c r="I32" s="318">
        <v>0</v>
      </c>
      <c r="J32" s="318">
        <v>19225</v>
      </c>
      <c r="K32" s="318">
        <v>0</v>
      </c>
      <c r="L32" s="318">
        <v>2397</v>
      </c>
    </row>
    <row r="33" spans="1:12" ht="14.25" customHeight="1">
      <c r="A33" s="238" t="s">
        <v>186</v>
      </c>
      <c r="B33" s="318">
        <v>4666</v>
      </c>
      <c r="C33" s="318">
        <v>3374</v>
      </c>
      <c r="D33" s="318">
        <v>10</v>
      </c>
      <c r="E33" s="318">
        <v>522</v>
      </c>
      <c r="F33" s="318">
        <v>0</v>
      </c>
      <c r="G33" s="318">
        <v>0</v>
      </c>
      <c r="H33" s="318">
        <v>9215</v>
      </c>
      <c r="I33" s="318">
        <v>0</v>
      </c>
      <c r="J33" s="318">
        <v>0</v>
      </c>
      <c r="K33" s="318">
        <v>0</v>
      </c>
      <c r="L33" s="318">
        <v>0</v>
      </c>
    </row>
    <row r="34" spans="1:12" ht="14.25" customHeight="1">
      <c r="A34" s="238" t="s">
        <v>82</v>
      </c>
      <c r="B34" s="318">
        <v>3582</v>
      </c>
      <c r="C34" s="318">
        <v>14878</v>
      </c>
      <c r="D34" s="318">
        <v>0</v>
      </c>
      <c r="E34" s="318">
        <v>668</v>
      </c>
      <c r="F34" s="318">
        <v>0</v>
      </c>
      <c r="G34" s="318">
        <v>0</v>
      </c>
      <c r="H34" s="318">
        <v>17838</v>
      </c>
      <c r="I34" s="318">
        <v>473</v>
      </c>
      <c r="J34" s="318">
        <v>0</v>
      </c>
      <c r="K34" s="318">
        <v>0</v>
      </c>
      <c r="L34" s="318">
        <v>1789</v>
      </c>
    </row>
    <row r="35" spans="1:12" ht="14.25" customHeight="1">
      <c r="A35" s="238" t="s">
        <v>224</v>
      </c>
      <c r="B35" s="318">
        <v>216</v>
      </c>
      <c r="C35" s="318">
        <v>775</v>
      </c>
      <c r="D35" s="318">
        <v>0</v>
      </c>
      <c r="E35" s="318">
        <v>15</v>
      </c>
      <c r="F35" s="318">
        <v>0</v>
      </c>
      <c r="G35" s="318">
        <v>0</v>
      </c>
      <c r="H35" s="318">
        <v>1079</v>
      </c>
      <c r="I35" s="318">
        <v>0</v>
      </c>
      <c r="J35" s="318">
        <v>176</v>
      </c>
      <c r="K35" s="318">
        <v>0</v>
      </c>
      <c r="L35" s="318">
        <v>1</v>
      </c>
    </row>
    <row r="36" spans="1:12" ht="14.25" customHeight="1">
      <c r="A36" s="238" t="s">
        <v>85</v>
      </c>
      <c r="B36" s="318">
        <v>837</v>
      </c>
      <c r="C36" s="318">
        <v>472</v>
      </c>
      <c r="D36" s="318">
        <v>240</v>
      </c>
      <c r="E36" s="318">
        <v>6</v>
      </c>
      <c r="F36" s="318">
        <v>0</v>
      </c>
      <c r="G36" s="318">
        <v>0</v>
      </c>
      <c r="H36" s="318">
        <v>107</v>
      </c>
      <c r="I36" s="318">
        <v>0</v>
      </c>
      <c r="J36" s="318">
        <v>0</v>
      </c>
      <c r="K36" s="318">
        <v>0</v>
      </c>
      <c r="L36" s="318">
        <v>0</v>
      </c>
    </row>
    <row r="37" spans="1:12" ht="14.25" customHeight="1">
      <c r="A37" s="238" t="s">
        <v>88</v>
      </c>
      <c r="B37" s="318">
        <v>6354</v>
      </c>
      <c r="C37" s="318">
        <v>6738</v>
      </c>
      <c r="D37" s="318">
        <v>0</v>
      </c>
      <c r="E37" s="318">
        <v>3130</v>
      </c>
      <c r="F37" s="318">
        <v>0</v>
      </c>
      <c r="G37" s="318">
        <v>0</v>
      </c>
      <c r="H37" s="318">
        <v>27521</v>
      </c>
      <c r="I37" s="318">
        <v>0</v>
      </c>
      <c r="J37" s="318">
        <v>0</v>
      </c>
      <c r="K37" s="318">
        <v>0</v>
      </c>
      <c r="L37" s="318">
        <v>36</v>
      </c>
    </row>
    <row r="38" spans="1:12" ht="14.25" customHeight="1">
      <c r="A38" s="238" t="s">
        <v>225</v>
      </c>
      <c r="B38" s="318">
        <v>4086</v>
      </c>
      <c r="C38" s="318">
        <v>63193</v>
      </c>
      <c r="D38" s="318">
        <v>2964</v>
      </c>
      <c r="E38" s="318">
        <v>2521</v>
      </c>
      <c r="F38" s="318">
        <v>0</v>
      </c>
      <c r="G38" s="318">
        <v>0</v>
      </c>
      <c r="H38" s="318">
        <v>32016</v>
      </c>
      <c r="I38" s="318">
        <v>0</v>
      </c>
      <c r="J38" s="318">
        <v>0</v>
      </c>
      <c r="K38" s="318">
        <v>0</v>
      </c>
      <c r="L38" s="318">
        <v>7</v>
      </c>
    </row>
    <row r="39" spans="1:12" ht="14.25" customHeight="1">
      <c r="A39" s="238" t="s">
        <v>91</v>
      </c>
      <c r="B39" s="318">
        <v>611</v>
      </c>
      <c r="C39" s="318">
        <v>7389</v>
      </c>
      <c r="D39" s="318">
        <v>2</v>
      </c>
      <c r="E39" s="318">
        <v>266</v>
      </c>
      <c r="F39" s="318">
        <v>0</v>
      </c>
      <c r="G39" s="318">
        <v>0</v>
      </c>
      <c r="H39" s="318">
        <v>2711</v>
      </c>
      <c r="I39" s="318">
        <v>0</v>
      </c>
      <c r="J39" s="318">
        <v>0</v>
      </c>
      <c r="K39" s="318">
        <v>0</v>
      </c>
      <c r="L39" s="318">
        <v>0</v>
      </c>
    </row>
    <row r="40" spans="1:12" ht="14.25" customHeight="1">
      <c r="A40" s="238" t="s">
        <v>92</v>
      </c>
      <c r="B40" s="318">
        <v>6788</v>
      </c>
      <c r="C40" s="318">
        <v>104189</v>
      </c>
      <c r="D40" s="318">
        <v>118</v>
      </c>
      <c r="E40" s="318">
        <v>5318</v>
      </c>
      <c r="F40" s="318">
        <v>0</v>
      </c>
      <c r="G40" s="318">
        <v>23</v>
      </c>
      <c r="H40" s="318">
        <v>60324</v>
      </c>
      <c r="I40" s="318">
        <v>0</v>
      </c>
      <c r="J40" s="318">
        <v>3257</v>
      </c>
      <c r="K40" s="318">
        <v>0</v>
      </c>
      <c r="L40" s="318">
        <v>7681</v>
      </c>
    </row>
    <row r="41" spans="1:12" ht="14.25" customHeight="1">
      <c r="A41" s="238" t="s">
        <v>188</v>
      </c>
      <c r="B41" s="318">
        <v>6793</v>
      </c>
      <c r="C41" s="318">
        <v>54796</v>
      </c>
      <c r="D41" s="318">
        <v>2544</v>
      </c>
      <c r="E41" s="318">
        <v>9362</v>
      </c>
      <c r="F41" s="318">
        <v>27</v>
      </c>
      <c r="G41" s="318">
        <v>0</v>
      </c>
      <c r="H41" s="318">
        <v>85186</v>
      </c>
      <c r="I41" s="318">
        <v>0</v>
      </c>
      <c r="J41" s="318">
        <v>6975</v>
      </c>
      <c r="K41" s="318">
        <v>0</v>
      </c>
      <c r="L41" s="318">
        <v>270</v>
      </c>
    </row>
    <row r="42" spans="1:12" ht="14.25" customHeight="1">
      <c r="A42" s="238" t="s">
        <v>96</v>
      </c>
      <c r="B42" s="318">
        <v>1625</v>
      </c>
      <c r="C42" s="318">
        <v>7918</v>
      </c>
      <c r="D42" s="318">
        <v>0</v>
      </c>
      <c r="E42" s="318">
        <v>1599</v>
      </c>
      <c r="F42" s="318">
        <v>0</v>
      </c>
      <c r="G42" s="318">
        <v>4</v>
      </c>
      <c r="H42" s="318">
        <v>22279</v>
      </c>
      <c r="I42" s="318">
        <v>0</v>
      </c>
      <c r="J42" s="318">
        <v>260</v>
      </c>
      <c r="K42" s="318">
        <v>0</v>
      </c>
      <c r="L42" s="318">
        <v>181</v>
      </c>
    </row>
    <row r="43" spans="1:12" ht="14.25" customHeight="1">
      <c r="A43" s="238" t="s">
        <v>98</v>
      </c>
      <c r="B43" s="318">
        <v>2257</v>
      </c>
      <c r="C43" s="318">
        <v>7329</v>
      </c>
      <c r="D43" s="318">
        <v>26</v>
      </c>
      <c r="E43" s="318">
        <v>2226</v>
      </c>
      <c r="F43" s="318">
        <v>2407</v>
      </c>
      <c r="G43" s="318">
        <v>0</v>
      </c>
      <c r="H43" s="318">
        <v>18881</v>
      </c>
      <c r="I43" s="318">
        <v>5</v>
      </c>
      <c r="J43" s="318">
        <v>0</v>
      </c>
      <c r="K43" s="318">
        <v>0</v>
      </c>
      <c r="L43" s="318">
        <v>272</v>
      </c>
    </row>
    <row r="44" spans="1:12" ht="14.25" customHeight="1">
      <c r="A44" s="238" t="s">
        <v>99</v>
      </c>
      <c r="B44" s="318">
        <v>3062</v>
      </c>
      <c r="C44" s="318">
        <v>7660</v>
      </c>
      <c r="D44" s="318">
        <v>16</v>
      </c>
      <c r="E44" s="318">
        <v>788</v>
      </c>
      <c r="F44" s="318">
        <v>0</v>
      </c>
      <c r="G44" s="318">
        <v>0</v>
      </c>
      <c r="H44" s="318">
        <v>6033</v>
      </c>
      <c r="I44" s="318">
        <v>0</v>
      </c>
      <c r="J44" s="318">
        <v>899</v>
      </c>
      <c r="K44" s="318">
        <v>0</v>
      </c>
      <c r="L44" s="318">
        <v>0</v>
      </c>
    </row>
    <row r="45" spans="1:12" ht="14.25" customHeight="1">
      <c r="A45" s="238" t="s">
        <v>226</v>
      </c>
      <c r="B45" s="318">
        <v>6907</v>
      </c>
      <c r="C45" s="318">
        <v>52999</v>
      </c>
      <c r="D45" s="318">
        <v>1598</v>
      </c>
      <c r="E45" s="318">
        <v>4618</v>
      </c>
      <c r="F45" s="318">
        <v>7728</v>
      </c>
      <c r="G45" s="318">
        <v>0</v>
      </c>
      <c r="H45" s="318">
        <v>44817</v>
      </c>
      <c r="I45" s="318">
        <v>0</v>
      </c>
      <c r="J45" s="318">
        <v>33</v>
      </c>
      <c r="K45" s="318">
        <v>0</v>
      </c>
      <c r="L45" s="318">
        <v>347</v>
      </c>
    </row>
    <row r="46" spans="1:12" ht="14.25" customHeight="1">
      <c r="A46" s="238" t="s">
        <v>102</v>
      </c>
      <c r="B46" s="318">
        <v>149</v>
      </c>
      <c r="C46" s="318">
        <v>1916</v>
      </c>
      <c r="D46" s="318">
        <v>0</v>
      </c>
      <c r="E46" s="318">
        <v>0</v>
      </c>
      <c r="F46" s="318">
        <v>0</v>
      </c>
      <c r="G46" s="318">
        <v>0</v>
      </c>
      <c r="H46" s="318">
        <v>847</v>
      </c>
      <c r="I46" s="318">
        <v>0</v>
      </c>
      <c r="J46" s="318">
        <v>46</v>
      </c>
      <c r="K46" s="318">
        <v>0</v>
      </c>
      <c r="L46" s="318">
        <v>302</v>
      </c>
    </row>
    <row r="47" spans="1:12" ht="14.25" customHeight="1">
      <c r="A47" s="238" t="s">
        <v>104</v>
      </c>
      <c r="B47" s="318">
        <v>17319</v>
      </c>
      <c r="C47" s="318">
        <v>115765</v>
      </c>
      <c r="D47" s="318">
        <v>0</v>
      </c>
      <c r="E47" s="318">
        <v>4750</v>
      </c>
      <c r="F47" s="318">
        <v>0</v>
      </c>
      <c r="G47" s="318">
        <v>3</v>
      </c>
      <c r="H47" s="318">
        <v>88993</v>
      </c>
      <c r="I47" s="318">
        <v>0</v>
      </c>
      <c r="J47" s="318">
        <v>225</v>
      </c>
      <c r="K47" s="318">
        <v>0</v>
      </c>
      <c r="L47" s="318">
        <v>31</v>
      </c>
    </row>
    <row r="48" spans="1:12" ht="14.25" customHeight="1">
      <c r="A48" s="238" t="s">
        <v>105</v>
      </c>
      <c r="B48" s="318">
        <v>6411</v>
      </c>
      <c r="C48" s="318">
        <v>26526</v>
      </c>
      <c r="D48" s="318">
        <v>1465</v>
      </c>
      <c r="E48" s="318">
        <v>6506</v>
      </c>
      <c r="F48" s="318">
        <v>0</v>
      </c>
      <c r="G48" s="318">
        <v>0</v>
      </c>
      <c r="H48" s="318">
        <v>41153</v>
      </c>
      <c r="I48" s="318">
        <v>0</v>
      </c>
      <c r="J48" s="318">
        <v>461</v>
      </c>
      <c r="K48" s="318">
        <v>0</v>
      </c>
      <c r="L48" s="318">
        <v>0</v>
      </c>
    </row>
    <row r="49" spans="1:12" ht="14.25" customHeight="1">
      <c r="A49" s="238" t="s">
        <v>108</v>
      </c>
      <c r="B49" s="318">
        <v>1574</v>
      </c>
      <c r="C49" s="318">
        <v>2735</v>
      </c>
      <c r="D49" s="318">
        <v>49</v>
      </c>
      <c r="E49" s="318">
        <v>806</v>
      </c>
      <c r="F49" s="318">
        <v>0</v>
      </c>
      <c r="G49" s="318">
        <v>0</v>
      </c>
      <c r="H49" s="318">
        <v>11285</v>
      </c>
      <c r="I49" s="318">
        <v>0</v>
      </c>
      <c r="J49" s="318">
        <v>0</v>
      </c>
      <c r="K49" s="318">
        <v>0</v>
      </c>
      <c r="L49" s="318">
        <v>0</v>
      </c>
    </row>
    <row r="50" spans="1:12" ht="14.25" customHeight="1">
      <c r="A50" s="2" t="s">
        <v>109</v>
      </c>
      <c r="B50" s="318">
        <v>3590</v>
      </c>
      <c r="C50" s="318">
        <v>24499</v>
      </c>
      <c r="D50" s="318">
        <v>3897</v>
      </c>
      <c r="E50" s="318">
        <v>115</v>
      </c>
      <c r="F50" s="318">
        <v>0</v>
      </c>
      <c r="G50" s="318">
        <v>12</v>
      </c>
      <c r="H50" s="318">
        <v>67460</v>
      </c>
      <c r="I50" s="318">
        <v>76</v>
      </c>
      <c r="J50" s="318">
        <v>0</v>
      </c>
      <c r="K50" s="318">
        <v>0</v>
      </c>
      <c r="L50" s="318">
        <v>2106</v>
      </c>
    </row>
    <row r="51" spans="1:12" ht="14.25" customHeight="1">
      <c r="A51" s="2" t="s">
        <v>227</v>
      </c>
      <c r="B51" s="14">
        <v>5210</v>
      </c>
      <c r="C51" s="14">
        <v>27152</v>
      </c>
      <c r="D51" s="14">
        <v>0</v>
      </c>
      <c r="E51" s="14">
        <v>1663</v>
      </c>
      <c r="F51" s="14">
        <v>0</v>
      </c>
      <c r="G51" s="14">
        <v>2</v>
      </c>
      <c r="H51" s="14">
        <v>19733</v>
      </c>
      <c r="I51" s="14">
        <v>0</v>
      </c>
      <c r="J51" s="14">
        <v>11</v>
      </c>
      <c r="K51" s="14">
        <v>0</v>
      </c>
      <c r="L51" s="14">
        <v>2998</v>
      </c>
    </row>
    <row r="52" spans="1:12" ht="14.25" customHeight="1">
      <c r="A52" s="2" t="s">
        <v>112</v>
      </c>
      <c r="B52" s="14">
        <v>4341</v>
      </c>
      <c r="C52" s="14">
        <v>23910</v>
      </c>
      <c r="D52" s="14">
        <v>528</v>
      </c>
      <c r="E52" s="14">
        <v>0</v>
      </c>
      <c r="F52" s="14">
        <v>5640</v>
      </c>
      <c r="G52" s="14">
        <v>0</v>
      </c>
      <c r="H52" s="14">
        <v>48285</v>
      </c>
      <c r="I52" s="14">
        <v>0</v>
      </c>
      <c r="J52" s="14">
        <v>0</v>
      </c>
      <c r="K52" s="14">
        <v>0</v>
      </c>
      <c r="L52" s="14">
        <v>2350</v>
      </c>
    </row>
    <row r="53" spans="1:12" ht="14.25" customHeight="1">
      <c r="A53" s="2" t="s">
        <v>113</v>
      </c>
      <c r="B53" s="14">
        <v>18121</v>
      </c>
      <c r="C53" s="14">
        <v>34495</v>
      </c>
      <c r="D53" s="14">
        <v>249</v>
      </c>
      <c r="E53" s="14">
        <v>9810</v>
      </c>
      <c r="F53" s="14">
        <v>67</v>
      </c>
      <c r="G53" s="14">
        <v>0</v>
      </c>
      <c r="H53" s="14">
        <v>90877</v>
      </c>
      <c r="I53" s="14">
        <v>0</v>
      </c>
      <c r="J53" s="14">
        <v>3043</v>
      </c>
      <c r="K53" s="14">
        <v>0</v>
      </c>
      <c r="L53" s="14">
        <v>4159</v>
      </c>
    </row>
    <row r="54" spans="1:12" ht="14.25" customHeight="1">
      <c r="A54" s="2" t="s">
        <v>114</v>
      </c>
      <c r="B54" s="14">
        <v>1756</v>
      </c>
      <c r="C54" s="14">
        <v>10691</v>
      </c>
      <c r="D54" s="14">
        <v>16</v>
      </c>
      <c r="E54" s="14">
        <v>0</v>
      </c>
      <c r="F54" s="14">
        <v>0</v>
      </c>
      <c r="G54" s="14">
        <v>0</v>
      </c>
      <c r="H54" s="14">
        <v>5134</v>
      </c>
      <c r="I54" s="14">
        <v>0</v>
      </c>
      <c r="J54" s="14">
        <v>710</v>
      </c>
      <c r="K54" s="14">
        <v>0</v>
      </c>
      <c r="L54" s="14">
        <v>27</v>
      </c>
    </row>
    <row r="55" spans="1:12" ht="14.25" customHeight="1">
      <c r="A55" s="2" t="s">
        <v>116</v>
      </c>
      <c r="B55" s="14">
        <v>2169</v>
      </c>
      <c r="C55" s="14">
        <v>21220</v>
      </c>
      <c r="D55" s="14">
        <v>272</v>
      </c>
      <c r="E55" s="14">
        <v>60</v>
      </c>
      <c r="F55" s="14">
        <v>0</v>
      </c>
      <c r="G55" s="14">
        <v>0</v>
      </c>
      <c r="H55" s="14">
        <v>12614</v>
      </c>
      <c r="I55" s="14">
        <v>0</v>
      </c>
      <c r="J55" s="14">
        <v>562</v>
      </c>
      <c r="K55" s="14">
        <v>0</v>
      </c>
      <c r="L55" s="14">
        <v>291</v>
      </c>
    </row>
    <row r="56" spans="1:12" ht="14.25" customHeight="1">
      <c r="A56" s="2" t="s">
        <v>189</v>
      </c>
      <c r="B56" s="14">
        <v>104</v>
      </c>
      <c r="C56" s="14">
        <v>9058</v>
      </c>
      <c r="D56" s="14">
        <v>0</v>
      </c>
      <c r="E56" s="14">
        <v>23</v>
      </c>
      <c r="F56" s="14">
        <v>0</v>
      </c>
      <c r="G56" s="14">
        <v>0</v>
      </c>
      <c r="H56" s="14">
        <v>415</v>
      </c>
      <c r="I56" s="14">
        <v>0</v>
      </c>
      <c r="J56" s="14">
        <v>0</v>
      </c>
      <c r="K56" s="14">
        <v>0</v>
      </c>
      <c r="L56" s="14">
        <v>0</v>
      </c>
    </row>
    <row r="57" spans="1:12" ht="14.25" customHeight="1">
      <c r="A57" s="2" t="s">
        <v>119</v>
      </c>
      <c r="B57" s="14">
        <v>905</v>
      </c>
      <c r="C57" s="14">
        <v>3768</v>
      </c>
      <c r="D57" s="14">
        <v>0</v>
      </c>
      <c r="E57" s="14">
        <v>825</v>
      </c>
      <c r="F57" s="14">
        <v>0</v>
      </c>
      <c r="G57" s="14">
        <v>10</v>
      </c>
      <c r="H57" s="14">
        <v>7615</v>
      </c>
      <c r="I57" s="14">
        <v>0</v>
      </c>
      <c r="J57" s="14">
        <v>0</v>
      </c>
      <c r="K57" s="14">
        <v>0</v>
      </c>
      <c r="L57" s="14">
        <v>2347</v>
      </c>
    </row>
    <row r="58" spans="1:12" ht="14.25" customHeight="1">
      <c r="A58" s="2" t="s">
        <v>327</v>
      </c>
      <c r="B58" s="14">
        <v>1795</v>
      </c>
      <c r="C58" s="14">
        <v>3697</v>
      </c>
      <c r="D58" s="14">
        <v>21</v>
      </c>
      <c r="E58" s="14">
        <v>0</v>
      </c>
      <c r="F58" s="14">
        <v>0</v>
      </c>
      <c r="G58" s="14">
        <v>0</v>
      </c>
      <c r="H58" s="14">
        <v>7363</v>
      </c>
      <c r="I58" s="14">
        <v>0</v>
      </c>
      <c r="J58" s="14">
        <v>9</v>
      </c>
      <c r="K58" s="14">
        <v>0</v>
      </c>
      <c r="L58" s="14">
        <v>0</v>
      </c>
    </row>
    <row r="59" spans="1:12" ht="14.25" customHeight="1">
      <c r="A59" s="2" t="s">
        <v>124</v>
      </c>
      <c r="B59" s="14">
        <v>17072</v>
      </c>
      <c r="C59" s="14">
        <v>139882</v>
      </c>
      <c r="D59" s="14">
        <v>0</v>
      </c>
      <c r="E59" s="14">
        <v>17170</v>
      </c>
      <c r="F59" s="14">
        <v>5231</v>
      </c>
      <c r="G59" s="14">
        <v>0</v>
      </c>
      <c r="H59" s="14">
        <v>136216</v>
      </c>
      <c r="I59" s="14">
        <v>0</v>
      </c>
      <c r="J59" s="14">
        <v>11624</v>
      </c>
      <c r="K59" s="14">
        <v>0</v>
      </c>
      <c r="L59" s="14">
        <v>3605</v>
      </c>
    </row>
    <row r="60" spans="1:12" ht="14.25" customHeight="1">
      <c r="A60" s="2" t="s">
        <v>125</v>
      </c>
      <c r="B60" s="14">
        <v>5230</v>
      </c>
      <c r="C60" s="14">
        <v>81969</v>
      </c>
      <c r="D60" s="14">
        <v>1878</v>
      </c>
      <c r="E60" s="14">
        <v>11183</v>
      </c>
      <c r="F60" s="14">
        <v>0</v>
      </c>
      <c r="G60" s="14">
        <v>0</v>
      </c>
      <c r="H60" s="14">
        <v>39891</v>
      </c>
      <c r="I60" s="14">
        <v>0</v>
      </c>
      <c r="J60" s="14">
        <v>0</v>
      </c>
      <c r="K60" s="14">
        <v>0</v>
      </c>
      <c r="L60" s="14">
        <v>3</v>
      </c>
    </row>
    <row r="61" spans="1:12" ht="14.25" customHeight="1">
      <c r="A61" s="2" t="s">
        <v>228</v>
      </c>
      <c r="B61" s="14">
        <v>1298</v>
      </c>
      <c r="C61" s="14">
        <v>5317</v>
      </c>
      <c r="D61" s="14">
        <v>0</v>
      </c>
      <c r="E61" s="14">
        <v>6</v>
      </c>
      <c r="F61" s="14">
        <v>0</v>
      </c>
      <c r="G61" s="14">
        <v>0</v>
      </c>
      <c r="H61" s="14">
        <v>5180</v>
      </c>
      <c r="I61" s="14">
        <v>0</v>
      </c>
      <c r="J61" s="14">
        <v>421</v>
      </c>
      <c r="K61" s="14">
        <v>0</v>
      </c>
      <c r="L61" s="14">
        <v>0</v>
      </c>
    </row>
    <row r="62" spans="1:12" ht="14.25" customHeight="1">
      <c r="A62" s="2" t="s">
        <v>126</v>
      </c>
      <c r="B62" s="14">
        <v>10824</v>
      </c>
      <c r="C62" s="14">
        <v>144654</v>
      </c>
      <c r="D62" s="14">
        <v>135</v>
      </c>
      <c r="E62" s="14">
        <v>3579</v>
      </c>
      <c r="F62" s="14">
        <v>0</v>
      </c>
      <c r="G62" s="14">
        <v>0</v>
      </c>
      <c r="H62" s="14">
        <v>89922</v>
      </c>
      <c r="I62" s="14">
        <v>0</v>
      </c>
      <c r="J62" s="14">
        <v>549</v>
      </c>
      <c r="K62" s="14">
        <v>0</v>
      </c>
      <c r="L62" s="14">
        <v>128</v>
      </c>
    </row>
    <row r="63" spans="1:12" ht="14.25" customHeight="1">
      <c r="A63" s="2" t="s">
        <v>190</v>
      </c>
      <c r="B63" s="14">
        <v>85</v>
      </c>
      <c r="C63" s="14">
        <v>1340</v>
      </c>
      <c r="D63" s="14">
        <v>0</v>
      </c>
      <c r="E63" s="14">
        <v>3</v>
      </c>
      <c r="F63" s="14">
        <v>0</v>
      </c>
      <c r="G63" s="14">
        <v>0</v>
      </c>
      <c r="H63" s="14">
        <v>428</v>
      </c>
      <c r="I63" s="14">
        <v>0</v>
      </c>
      <c r="J63" s="14">
        <v>0</v>
      </c>
      <c r="K63" s="14">
        <v>0</v>
      </c>
      <c r="L63" s="14">
        <v>1</v>
      </c>
    </row>
    <row r="64" spans="1:12" ht="14.25" customHeight="1">
      <c r="A64" s="2" t="s">
        <v>129</v>
      </c>
      <c r="B64" s="14">
        <v>1335</v>
      </c>
      <c r="C64" s="14">
        <v>1447</v>
      </c>
      <c r="D64" s="14">
        <v>0</v>
      </c>
      <c r="E64" s="14">
        <v>333</v>
      </c>
      <c r="F64" s="14">
        <v>0</v>
      </c>
      <c r="G64" s="14">
        <v>0</v>
      </c>
      <c r="H64" s="14">
        <v>4593</v>
      </c>
      <c r="I64" s="14">
        <v>0</v>
      </c>
      <c r="J64" s="14">
        <v>41</v>
      </c>
      <c r="K64" s="14">
        <v>0</v>
      </c>
      <c r="L64" s="14">
        <v>0</v>
      </c>
    </row>
    <row r="65" spans="1:12" ht="14.25" customHeight="1">
      <c r="A65" s="2" t="s">
        <v>130</v>
      </c>
      <c r="B65" s="14">
        <v>3601</v>
      </c>
      <c r="C65" s="14">
        <v>45129</v>
      </c>
      <c r="D65" s="14">
        <v>7048</v>
      </c>
      <c r="E65" s="14">
        <v>4768</v>
      </c>
      <c r="F65" s="14">
        <v>0</v>
      </c>
      <c r="G65" s="14">
        <v>0</v>
      </c>
      <c r="H65" s="14">
        <v>54029</v>
      </c>
      <c r="I65" s="14">
        <v>0</v>
      </c>
      <c r="J65" s="14">
        <v>0</v>
      </c>
      <c r="K65" s="14">
        <v>0</v>
      </c>
      <c r="L65" s="14">
        <v>11307</v>
      </c>
    </row>
    <row r="66" spans="1:12" ht="14.25" customHeight="1">
      <c r="A66" s="2" t="s">
        <v>131</v>
      </c>
      <c r="B66" s="14">
        <v>4761</v>
      </c>
      <c r="C66" s="14">
        <v>26726</v>
      </c>
      <c r="D66" s="14">
        <v>108</v>
      </c>
      <c r="E66" s="14">
        <v>290</v>
      </c>
      <c r="F66" s="14">
        <v>0</v>
      </c>
      <c r="G66" s="14">
        <v>0</v>
      </c>
      <c r="H66" s="14">
        <v>29098</v>
      </c>
      <c r="I66" s="14">
        <v>0</v>
      </c>
      <c r="J66" s="14">
        <v>8856</v>
      </c>
      <c r="K66" s="14">
        <v>0</v>
      </c>
      <c r="L66" s="14">
        <v>9</v>
      </c>
    </row>
    <row r="67" spans="1:12" ht="14.25" customHeight="1">
      <c r="A67" s="2" t="s">
        <v>132</v>
      </c>
      <c r="B67" s="14">
        <v>11184</v>
      </c>
      <c r="C67" s="14">
        <v>23460</v>
      </c>
      <c r="D67" s="14">
        <v>0</v>
      </c>
      <c r="E67" s="14">
        <v>10723</v>
      </c>
      <c r="F67" s="14">
        <v>175</v>
      </c>
      <c r="G67" s="14">
        <v>0</v>
      </c>
      <c r="H67" s="14">
        <v>72490</v>
      </c>
      <c r="I67" s="14">
        <v>0</v>
      </c>
      <c r="J67" s="14">
        <v>89</v>
      </c>
      <c r="K67" s="14">
        <v>329</v>
      </c>
      <c r="L67" s="14">
        <v>3438</v>
      </c>
    </row>
    <row r="68" spans="1:12" ht="14.25" customHeight="1">
      <c r="A68" s="2" t="s">
        <v>134</v>
      </c>
      <c r="B68" s="14">
        <v>3598</v>
      </c>
      <c r="C68" s="14">
        <v>18828</v>
      </c>
      <c r="D68" s="14">
        <v>109</v>
      </c>
      <c r="E68" s="14">
        <v>328</v>
      </c>
      <c r="F68" s="14">
        <v>84</v>
      </c>
      <c r="G68" s="14">
        <v>0</v>
      </c>
      <c r="H68" s="14">
        <v>21150</v>
      </c>
      <c r="I68" s="14">
        <v>0</v>
      </c>
      <c r="J68" s="14">
        <v>0</v>
      </c>
      <c r="K68" s="14">
        <v>0</v>
      </c>
      <c r="L68" s="14">
        <v>0</v>
      </c>
    </row>
    <row r="69" spans="1:12" ht="14.25" customHeight="1">
      <c r="A69" s="2" t="s">
        <v>135</v>
      </c>
      <c r="B69" s="14">
        <v>3948</v>
      </c>
      <c r="C69" s="14">
        <v>66015</v>
      </c>
      <c r="D69" s="14">
        <v>1185</v>
      </c>
      <c r="E69" s="14">
        <v>5800</v>
      </c>
      <c r="F69" s="14">
        <v>0</v>
      </c>
      <c r="G69" s="14">
        <v>6</v>
      </c>
      <c r="H69" s="14">
        <v>31461</v>
      </c>
      <c r="I69" s="14">
        <v>0</v>
      </c>
      <c r="J69" s="14">
        <v>38343</v>
      </c>
      <c r="K69" s="14">
        <v>0</v>
      </c>
      <c r="L69" s="14">
        <v>1365</v>
      </c>
    </row>
    <row r="70" spans="1:12" ht="14.25" customHeight="1">
      <c r="A70" s="2" t="s">
        <v>230</v>
      </c>
      <c r="B70" s="14">
        <v>18714</v>
      </c>
      <c r="C70" s="14">
        <v>126520</v>
      </c>
      <c r="D70" s="14">
        <v>1654</v>
      </c>
      <c r="E70" s="14">
        <v>3311</v>
      </c>
      <c r="F70" s="14">
        <v>0</v>
      </c>
      <c r="G70" s="14">
        <v>10</v>
      </c>
      <c r="H70" s="14">
        <v>149593</v>
      </c>
      <c r="I70" s="14">
        <v>0</v>
      </c>
      <c r="J70" s="14">
        <v>7340</v>
      </c>
      <c r="K70" s="14">
        <v>0</v>
      </c>
      <c r="L70" s="14">
        <v>11580</v>
      </c>
    </row>
    <row r="71" spans="1:12" ht="14.25" customHeight="1">
      <c r="A71" s="2" t="s">
        <v>231</v>
      </c>
      <c r="B71" s="14">
        <v>2831</v>
      </c>
      <c r="C71" s="14">
        <v>9076</v>
      </c>
      <c r="D71" s="14">
        <v>0</v>
      </c>
      <c r="E71" s="14">
        <v>476</v>
      </c>
      <c r="F71" s="14">
        <v>0</v>
      </c>
      <c r="G71" s="14">
        <v>0</v>
      </c>
      <c r="H71" s="14">
        <v>19932</v>
      </c>
      <c r="I71" s="14">
        <v>0</v>
      </c>
      <c r="J71" s="14">
        <v>0</v>
      </c>
      <c r="K71" s="14">
        <v>0</v>
      </c>
      <c r="L71" s="14">
        <v>3877</v>
      </c>
    </row>
    <row r="72" spans="1:12" ht="14.25" customHeight="1">
      <c r="A72" s="2" t="s">
        <v>320</v>
      </c>
      <c r="B72" s="14">
        <v>4722</v>
      </c>
      <c r="C72" s="14">
        <v>36969</v>
      </c>
      <c r="D72" s="14">
        <v>151</v>
      </c>
      <c r="E72" s="14">
        <v>157</v>
      </c>
      <c r="F72" s="14">
        <v>0</v>
      </c>
      <c r="G72" s="14">
        <v>0</v>
      </c>
      <c r="H72" s="14">
        <v>25748</v>
      </c>
      <c r="I72" s="14">
        <v>0</v>
      </c>
      <c r="J72" s="14">
        <v>18</v>
      </c>
      <c r="K72" s="14">
        <v>0</v>
      </c>
      <c r="L72" s="14">
        <v>30</v>
      </c>
    </row>
    <row r="73" spans="1:12" ht="14.25" customHeight="1">
      <c r="A73" s="2" t="s">
        <v>191</v>
      </c>
      <c r="B73" s="14">
        <v>3627</v>
      </c>
      <c r="C73" s="14">
        <v>41126</v>
      </c>
      <c r="D73" s="14">
        <v>2897</v>
      </c>
      <c r="E73" s="14">
        <v>6963</v>
      </c>
      <c r="F73" s="14">
        <v>0</v>
      </c>
      <c r="G73" s="14">
        <v>0</v>
      </c>
      <c r="H73" s="14">
        <v>35896</v>
      </c>
      <c r="I73" s="14">
        <v>0</v>
      </c>
      <c r="J73" s="14">
        <v>8655</v>
      </c>
      <c r="K73" s="14">
        <v>0</v>
      </c>
      <c r="L73" s="14">
        <v>3211</v>
      </c>
    </row>
    <row r="74" spans="1:12" ht="14.25" customHeight="1">
      <c r="A74" s="2" t="s">
        <v>138</v>
      </c>
      <c r="B74" s="14">
        <v>3996</v>
      </c>
      <c r="C74" s="14">
        <v>20889</v>
      </c>
      <c r="D74" s="14">
        <v>0</v>
      </c>
      <c r="E74" s="14">
        <v>4248</v>
      </c>
      <c r="F74" s="14">
        <v>0</v>
      </c>
      <c r="G74" s="14">
        <v>0</v>
      </c>
      <c r="H74" s="14">
        <v>51671</v>
      </c>
      <c r="I74" s="14">
        <v>0</v>
      </c>
      <c r="J74" s="14">
        <v>0</v>
      </c>
      <c r="K74" s="14">
        <v>0</v>
      </c>
      <c r="L74" s="14">
        <v>934</v>
      </c>
    </row>
    <row r="75" spans="1:12" ht="14.25" customHeight="1">
      <c r="A75" s="2" t="s">
        <v>139</v>
      </c>
      <c r="B75" s="14">
        <v>12374</v>
      </c>
      <c r="C75" s="14">
        <v>59744</v>
      </c>
      <c r="D75" s="14">
        <v>0</v>
      </c>
      <c r="E75" s="14">
        <v>5622</v>
      </c>
      <c r="F75" s="14">
        <v>0</v>
      </c>
      <c r="G75" s="14">
        <v>0</v>
      </c>
      <c r="H75" s="14">
        <v>31276</v>
      </c>
      <c r="I75" s="14">
        <v>0</v>
      </c>
      <c r="J75" s="14">
        <v>236</v>
      </c>
      <c r="K75" s="14">
        <v>0</v>
      </c>
      <c r="L75" s="14">
        <v>37</v>
      </c>
    </row>
    <row r="76" spans="1:12" ht="14.25" customHeight="1">
      <c r="A76" s="2" t="s">
        <v>140</v>
      </c>
      <c r="B76" s="14">
        <v>2935</v>
      </c>
      <c r="C76" s="14">
        <v>4959</v>
      </c>
      <c r="D76" s="14">
        <v>179</v>
      </c>
      <c r="E76" s="14">
        <v>695</v>
      </c>
      <c r="F76" s="14">
        <v>0</v>
      </c>
      <c r="G76" s="14">
        <v>0</v>
      </c>
      <c r="H76" s="14">
        <v>10694</v>
      </c>
      <c r="I76" s="14">
        <v>102</v>
      </c>
      <c r="J76" s="14">
        <v>1753</v>
      </c>
      <c r="K76" s="14">
        <v>0</v>
      </c>
      <c r="L76" s="14">
        <v>1797</v>
      </c>
    </row>
    <row r="77" spans="1:12" ht="14.25" customHeight="1">
      <c r="A77" s="2" t="s">
        <v>142</v>
      </c>
      <c r="B77" s="14">
        <v>1183</v>
      </c>
      <c r="C77" s="14">
        <v>21440</v>
      </c>
      <c r="D77" s="14">
        <v>0</v>
      </c>
      <c r="E77" s="14">
        <v>0</v>
      </c>
      <c r="F77" s="14">
        <v>0</v>
      </c>
      <c r="G77" s="14">
        <v>0</v>
      </c>
      <c r="H77" s="14">
        <v>11807</v>
      </c>
      <c r="I77" s="14">
        <v>0</v>
      </c>
      <c r="J77" s="14">
        <v>0</v>
      </c>
      <c r="K77" s="14">
        <v>0</v>
      </c>
      <c r="L77" s="14">
        <v>0</v>
      </c>
    </row>
    <row r="78" spans="1:12" ht="14.25" customHeight="1">
      <c r="A78" s="2" t="s">
        <v>144</v>
      </c>
      <c r="B78" s="14">
        <v>2291</v>
      </c>
      <c r="C78" s="14">
        <v>3523</v>
      </c>
      <c r="D78" s="14">
        <v>888</v>
      </c>
      <c r="E78" s="14">
        <v>1348</v>
      </c>
      <c r="F78" s="14">
        <v>0</v>
      </c>
      <c r="G78" s="14">
        <v>0</v>
      </c>
      <c r="H78" s="14">
        <v>8870</v>
      </c>
      <c r="I78" s="14">
        <v>0</v>
      </c>
      <c r="J78" s="14">
        <v>0</v>
      </c>
      <c r="K78" s="14">
        <v>0</v>
      </c>
      <c r="L78" s="14">
        <v>99</v>
      </c>
    </row>
    <row r="79" spans="1:12" ht="14.25" customHeight="1">
      <c r="A79" s="2" t="s">
        <v>145</v>
      </c>
      <c r="B79" s="14">
        <v>8706</v>
      </c>
      <c r="C79" s="14">
        <v>86178</v>
      </c>
      <c r="D79" s="14">
        <v>360</v>
      </c>
      <c r="E79" s="14">
        <v>8367</v>
      </c>
      <c r="F79" s="14">
        <v>21376</v>
      </c>
      <c r="G79" s="14">
        <v>0</v>
      </c>
      <c r="H79" s="14">
        <v>68595</v>
      </c>
      <c r="I79" s="14">
        <v>0</v>
      </c>
      <c r="J79" s="14">
        <v>0</v>
      </c>
      <c r="K79" s="14">
        <v>0</v>
      </c>
      <c r="L79" s="14">
        <v>405</v>
      </c>
    </row>
    <row r="80" spans="1:12" ht="14.25" customHeight="1">
      <c r="A80" s="2" t="s">
        <v>321</v>
      </c>
      <c r="B80" s="14">
        <v>4923</v>
      </c>
      <c r="C80" s="14">
        <v>103248</v>
      </c>
      <c r="D80" s="14">
        <v>13138</v>
      </c>
      <c r="E80" s="14">
        <v>22989</v>
      </c>
      <c r="F80" s="14">
        <v>14937</v>
      </c>
      <c r="G80" s="14">
        <v>0</v>
      </c>
      <c r="H80" s="14">
        <v>97706</v>
      </c>
      <c r="I80" s="14">
        <v>828</v>
      </c>
      <c r="J80" s="14">
        <v>5983</v>
      </c>
      <c r="K80" s="14">
        <v>1822</v>
      </c>
      <c r="L80" s="14">
        <v>1223</v>
      </c>
    </row>
    <row r="81" spans="1:12" ht="14.25" customHeight="1">
      <c r="A81" s="2" t="s">
        <v>150</v>
      </c>
      <c r="B81" s="14">
        <v>264</v>
      </c>
      <c r="C81" s="14">
        <v>1042</v>
      </c>
      <c r="D81" s="14">
        <v>7</v>
      </c>
      <c r="E81" s="14">
        <v>138</v>
      </c>
      <c r="F81" s="14">
        <v>0</v>
      </c>
      <c r="G81" s="14">
        <v>0</v>
      </c>
      <c r="H81" s="14">
        <v>1858</v>
      </c>
      <c r="I81" s="14">
        <v>0</v>
      </c>
      <c r="J81" s="14">
        <v>0</v>
      </c>
      <c r="K81" s="14">
        <v>0</v>
      </c>
      <c r="L81" s="14">
        <v>9</v>
      </c>
    </row>
    <row r="82" spans="1:12" ht="14.25" customHeight="1">
      <c r="A82" s="2" t="s">
        <v>234</v>
      </c>
      <c r="B82" s="14">
        <v>2250</v>
      </c>
      <c r="C82" s="14">
        <v>5613</v>
      </c>
      <c r="D82" s="14">
        <v>12</v>
      </c>
      <c r="E82" s="14">
        <v>402</v>
      </c>
      <c r="F82" s="14">
        <v>0</v>
      </c>
      <c r="G82" s="14">
        <v>25</v>
      </c>
      <c r="H82" s="14">
        <v>3440</v>
      </c>
      <c r="I82" s="14">
        <v>0</v>
      </c>
      <c r="J82" s="14">
        <v>0</v>
      </c>
      <c r="K82" s="14">
        <v>0</v>
      </c>
      <c r="L82" s="14">
        <v>0</v>
      </c>
    </row>
    <row r="83" spans="1:12" ht="14.25" customHeight="1">
      <c r="A83" s="2" t="s">
        <v>153</v>
      </c>
      <c r="B83" s="14">
        <v>252</v>
      </c>
      <c r="C83" s="14">
        <v>763</v>
      </c>
      <c r="D83" s="14">
        <v>1</v>
      </c>
      <c r="E83" s="14">
        <v>21</v>
      </c>
      <c r="F83" s="14">
        <v>0</v>
      </c>
      <c r="G83" s="14">
        <v>0</v>
      </c>
      <c r="H83" s="14">
        <v>4101</v>
      </c>
      <c r="I83" s="14">
        <v>0</v>
      </c>
      <c r="J83" s="14">
        <v>0</v>
      </c>
      <c r="K83" s="14">
        <v>0</v>
      </c>
      <c r="L83" s="14">
        <v>38</v>
      </c>
    </row>
    <row r="84" spans="1:12" ht="14.25" customHeight="1">
      <c r="A84" s="2" t="s">
        <v>155</v>
      </c>
      <c r="B84" s="14">
        <v>3925</v>
      </c>
      <c r="C84" s="14">
        <v>23667</v>
      </c>
      <c r="D84" s="14"/>
      <c r="E84" s="14"/>
      <c r="F84" s="14"/>
      <c r="G84" s="14">
        <v>0</v>
      </c>
      <c r="H84" s="14">
        <v>25327</v>
      </c>
      <c r="I84" s="14">
        <v>0</v>
      </c>
      <c r="J84" s="14">
        <v>68</v>
      </c>
      <c r="K84" s="14"/>
      <c r="L84" s="14">
        <v>49</v>
      </c>
    </row>
    <row r="85" spans="1:12" ht="14.25" customHeight="1">
      <c r="A85" s="2" t="s">
        <v>160</v>
      </c>
      <c r="B85" s="14">
        <v>1370</v>
      </c>
      <c r="C85" s="14">
        <v>12457</v>
      </c>
      <c r="D85" s="14">
        <v>36</v>
      </c>
      <c r="E85" s="14">
        <v>3948</v>
      </c>
      <c r="F85" s="14">
        <v>0</v>
      </c>
      <c r="G85" s="14">
        <v>0</v>
      </c>
      <c r="H85" s="14">
        <v>25200</v>
      </c>
      <c r="I85" s="14">
        <v>0</v>
      </c>
      <c r="J85" s="14">
        <v>0</v>
      </c>
      <c r="K85" s="14">
        <v>0</v>
      </c>
      <c r="L85" s="14">
        <v>701</v>
      </c>
    </row>
    <row r="86" spans="1:12" ht="14.25" customHeight="1">
      <c r="A86" s="2" t="s">
        <v>162</v>
      </c>
      <c r="B86" s="14">
        <v>117</v>
      </c>
      <c r="C86" s="14">
        <v>3960</v>
      </c>
      <c r="D86" s="14">
        <v>2</v>
      </c>
      <c r="E86" s="14">
        <v>0</v>
      </c>
      <c r="F86" s="14">
        <v>0</v>
      </c>
      <c r="G86" s="14">
        <v>0</v>
      </c>
      <c r="H86" s="14">
        <v>252</v>
      </c>
      <c r="I86" s="14">
        <v>0</v>
      </c>
      <c r="J86" s="14">
        <v>0</v>
      </c>
      <c r="K86" s="14">
        <v>0</v>
      </c>
      <c r="L86" s="14">
        <v>0</v>
      </c>
    </row>
    <row r="87" spans="1:12" ht="14.25" customHeight="1">
      <c r="A87" s="2" t="s">
        <v>235</v>
      </c>
      <c r="B87" s="14">
        <v>3015</v>
      </c>
      <c r="C87" s="14">
        <v>16845</v>
      </c>
      <c r="D87" s="14">
        <v>0</v>
      </c>
      <c r="E87" s="14">
        <v>92</v>
      </c>
      <c r="F87" s="14">
        <v>0</v>
      </c>
      <c r="G87" s="14">
        <v>0</v>
      </c>
      <c r="H87" s="14">
        <v>17462</v>
      </c>
      <c r="I87" s="14">
        <v>89</v>
      </c>
      <c r="J87" s="14">
        <v>419</v>
      </c>
      <c r="K87" s="14">
        <v>0</v>
      </c>
      <c r="L87" s="14">
        <v>107</v>
      </c>
    </row>
    <row r="88" spans="1:12" ht="14.25" customHeight="1">
      <c r="A88" s="2" t="s">
        <v>163</v>
      </c>
      <c r="B88" s="14">
        <v>3281</v>
      </c>
      <c r="C88" s="14">
        <v>38801</v>
      </c>
      <c r="D88" s="14">
        <v>5165</v>
      </c>
      <c r="E88" s="14">
        <v>5207</v>
      </c>
      <c r="F88" s="14">
        <v>0</v>
      </c>
      <c r="G88" s="14">
        <v>0</v>
      </c>
      <c r="H88" s="14">
        <v>35780</v>
      </c>
      <c r="I88" s="14">
        <v>0</v>
      </c>
      <c r="J88" s="14">
        <v>0</v>
      </c>
      <c r="K88" s="14">
        <v>1527</v>
      </c>
      <c r="L88" s="14">
        <v>0</v>
      </c>
    </row>
    <row r="89" spans="1:12" ht="14.25" customHeight="1">
      <c r="A89" s="2" t="s">
        <v>164</v>
      </c>
      <c r="B89" s="14">
        <v>13055</v>
      </c>
      <c r="C89" s="14">
        <v>22495</v>
      </c>
      <c r="D89" s="14">
        <v>31</v>
      </c>
      <c r="E89" s="14">
        <v>215</v>
      </c>
      <c r="F89" s="14">
        <v>0</v>
      </c>
      <c r="G89" s="14">
        <v>0</v>
      </c>
      <c r="H89" s="14">
        <v>12555</v>
      </c>
      <c r="I89" s="14">
        <v>0</v>
      </c>
      <c r="J89" s="14">
        <v>0</v>
      </c>
      <c r="K89" s="14">
        <v>0</v>
      </c>
      <c r="L89" s="14">
        <v>0</v>
      </c>
    </row>
    <row r="90" spans="1:12" ht="14.25" customHeight="1">
      <c r="A90" s="2" t="s">
        <v>192</v>
      </c>
      <c r="B90" s="14">
        <v>1921</v>
      </c>
      <c r="C90" s="14">
        <v>11834</v>
      </c>
      <c r="D90" s="14">
        <v>27</v>
      </c>
      <c r="E90" s="14">
        <v>707</v>
      </c>
      <c r="F90" s="14">
        <v>0</v>
      </c>
      <c r="G90" s="14">
        <v>0</v>
      </c>
      <c r="H90" s="14">
        <v>5075</v>
      </c>
      <c r="I90" s="14">
        <v>0</v>
      </c>
      <c r="J90" s="14">
        <v>0</v>
      </c>
      <c r="K90" s="14">
        <v>0</v>
      </c>
      <c r="L90" s="14">
        <v>0</v>
      </c>
    </row>
    <row r="91" spans="1:12" ht="14.25" customHeight="1">
      <c r="A91" s="2" t="s">
        <v>166</v>
      </c>
      <c r="B91" s="14">
        <v>13154</v>
      </c>
      <c r="C91" s="14">
        <v>134834</v>
      </c>
      <c r="D91" s="14">
        <v>1585</v>
      </c>
      <c r="E91" s="14">
        <v>22913</v>
      </c>
      <c r="F91" s="14">
        <v>727</v>
      </c>
      <c r="G91" s="14">
        <v>5</v>
      </c>
      <c r="H91" s="14">
        <v>130834</v>
      </c>
      <c r="I91" s="14">
        <v>0</v>
      </c>
      <c r="J91" s="14">
        <v>53</v>
      </c>
      <c r="K91" s="14">
        <v>0</v>
      </c>
      <c r="L91" s="14">
        <v>0</v>
      </c>
    </row>
    <row r="92" spans="1:12" ht="14.25" customHeight="1">
      <c r="A92" s="2" t="s">
        <v>167</v>
      </c>
      <c r="B92" s="14">
        <v>3128</v>
      </c>
      <c r="C92" s="14">
        <v>33738</v>
      </c>
      <c r="D92" s="14">
        <v>49</v>
      </c>
      <c r="E92" s="14">
        <v>1748</v>
      </c>
      <c r="F92" s="14">
        <v>4112</v>
      </c>
      <c r="G92" s="14">
        <v>0</v>
      </c>
      <c r="H92" s="14">
        <v>24990</v>
      </c>
      <c r="I92" s="14">
        <v>0</v>
      </c>
      <c r="J92" s="14">
        <v>166</v>
      </c>
      <c r="K92" s="14">
        <v>0</v>
      </c>
      <c r="L92" s="14">
        <v>760</v>
      </c>
    </row>
    <row r="93" spans="1:12" ht="14.25" customHeight="1">
      <c r="A93" s="2" t="s">
        <v>193</v>
      </c>
      <c r="B93" s="14">
        <v>1925</v>
      </c>
      <c r="C93" s="14">
        <v>21989</v>
      </c>
      <c r="D93" s="14">
        <v>181</v>
      </c>
      <c r="E93" s="14">
        <v>0</v>
      </c>
      <c r="F93" s="14">
        <v>0</v>
      </c>
      <c r="G93" s="14">
        <v>0</v>
      </c>
      <c r="H93" s="14">
        <v>9484</v>
      </c>
      <c r="I93" s="14">
        <v>0</v>
      </c>
      <c r="J93" s="14">
        <v>0</v>
      </c>
      <c r="K93" s="14">
        <v>0</v>
      </c>
      <c r="L93" s="14">
        <v>0</v>
      </c>
    </row>
    <row r="94" spans="1:12" ht="14.25" customHeight="1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ht="14.25" customHeight="1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ht="14.25" customHeight="1">
      <c r="A96" s="7" t="s">
        <v>11</v>
      </c>
      <c r="B96" s="15">
        <v>3431.5</v>
      </c>
      <c r="C96" s="15">
        <v>20104.5</v>
      </c>
      <c r="D96" s="15">
        <v>31</v>
      </c>
      <c r="E96" s="15">
        <v>806</v>
      </c>
      <c r="F96" s="15">
        <v>0</v>
      </c>
      <c r="G96" s="15">
        <v>0</v>
      </c>
      <c r="H96" s="15">
        <v>22160</v>
      </c>
      <c r="I96" s="15">
        <v>0</v>
      </c>
      <c r="J96" s="15">
        <v>11</v>
      </c>
      <c r="K96" s="15">
        <v>0</v>
      </c>
      <c r="L96" s="15">
        <v>115.5</v>
      </c>
    </row>
    <row r="97" spans="1:12" ht="14.25" customHeight="1">
      <c r="A97" s="7" t="s">
        <v>10</v>
      </c>
      <c r="B97" s="15">
        <v>4524.1888888888889</v>
      </c>
      <c r="C97" s="15">
        <v>30371.544444444444</v>
      </c>
      <c r="D97" s="15">
        <v>723.78651685393254</v>
      </c>
      <c r="E97" s="15">
        <v>2786.2471910112358</v>
      </c>
      <c r="F97" s="15">
        <v>1609.8988764044943</v>
      </c>
      <c r="G97" s="15">
        <v>1.4777777777777779</v>
      </c>
      <c r="H97" s="15">
        <v>31710.577777777777</v>
      </c>
      <c r="I97" s="15">
        <v>43.655555555555559</v>
      </c>
      <c r="J97" s="15">
        <v>1525.2222222222222</v>
      </c>
      <c r="K97" s="15">
        <v>41.426966292134829</v>
      </c>
      <c r="L97" s="15">
        <v>946.4</v>
      </c>
    </row>
    <row r="98" spans="1:12" ht="14.25" customHeight="1">
      <c r="A98" s="7" t="s">
        <v>237</v>
      </c>
      <c r="B98" s="15">
        <v>407177</v>
      </c>
      <c r="C98" s="15">
        <v>2733439</v>
      </c>
      <c r="D98" s="15">
        <v>64417</v>
      </c>
      <c r="E98" s="15">
        <v>247976</v>
      </c>
      <c r="F98" s="15">
        <v>143281</v>
      </c>
      <c r="G98" s="15">
        <v>133</v>
      </c>
      <c r="H98" s="15">
        <v>2853952</v>
      </c>
      <c r="I98" s="15">
        <v>3929</v>
      </c>
      <c r="J98" s="15">
        <v>137270</v>
      </c>
      <c r="K98" s="15">
        <v>3687</v>
      </c>
      <c r="L98" s="15">
        <v>85176</v>
      </c>
    </row>
  </sheetData>
  <sortState xmlns:xlrd2="http://schemas.microsoft.com/office/spreadsheetml/2017/richdata2" ref="A4:F50">
    <sortCondition ref="A4"/>
  </sortState>
  <phoneticPr fontId="51" type="noConversion"/>
  <conditionalFormatting sqref="B4:F50">
    <cfRule type="cellIs" dxfId="86" priority="5" operator="lessThan">
      <formula>0</formula>
    </cfRule>
    <cfRule type="cellIs" dxfId="85" priority="6" operator="lessThan">
      <formula>0</formula>
    </cfRule>
    <cfRule type="cellIs" dxfId="84" priority="7" operator="equal">
      <formula>0</formula>
    </cfRule>
  </conditionalFormatting>
  <conditionalFormatting sqref="G4:L50">
    <cfRule type="cellIs" dxfId="83" priority="2" operator="lessThan">
      <formula>0</formula>
    </cfRule>
    <cfRule type="cellIs" dxfId="82" priority="3" operator="lessThan">
      <formula>0</formula>
    </cfRule>
    <cfRule type="cellIs" dxfId="81" priority="4" operator="equal">
      <formula>0</formula>
    </cfRule>
  </conditionalFormatting>
  <conditionalFormatting sqref="B4:L98">
    <cfRule type="cellIs" dxfId="80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BZ99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8.85546875" defaultRowHeight="14.25" customHeight="1"/>
  <cols>
    <col min="1" max="1" width="16.7109375" customWidth="1"/>
    <col min="2" max="3" width="8.7109375" style="20" customWidth="1"/>
    <col min="4" max="4" width="10.85546875" style="20" customWidth="1"/>
    <col min="5" max="5" width="8.140625" customWidth="1"/>
    <col min="6" max="6" width="7.85546875" customWidth="1"/>
    <col min="7" max="7" width="12.42578125" customWidth="1"/>
    <col min="8" max="8" width="8.140625" customWidth="1"/>
    <col min="9" max="9" width="11.85546875" customWidth="1"/>
    <col min="10" max="10" width="19.140625" bestFit="1" customWidth="1"/>
    <col min="11" max="11" width="17.5703125" bestFit="1" customWidth="1"/>
    <col min="12" max="12" width="16.140625" bestFit="1" customWidth="1"/>
    <col min="13" max="13" width="24.5703125" bestFit="1" customWidth="1"/>
    <col min="14" max="14" width="18.42578125" bestFit="1" customWidth="1"/>
    <col min="15" max="15" width="18.140625" bestFit="1" customWidth="1"/>
    <col min="16" max="16" width="23.85546875" bestFit="1" customWidth="1"/>
    <col min="17" max="17" width="18.5703125" bestFit="1" customWidth="1"/>
    <col min="18" max="18" width="20.140625" style="128" bestFit="1" customWidth="1"/>
    <col min="24" max="78" width="8.85546875" style="128" customWidth="1"/>
  </cols>
  <sheetData>
    <row r="1" spans="1:9" ht="16.5" customHeight="1">
      <c r="A1" s="9" t="s">
        <v>351</v>
      </c>
    </row>
    <row r="2" spans="1:9" ht="14.25" customHeight="1">
      <c r="A2" s="9"/>
    </row>
    <row r="3" spans="1:9" ht="27.75" customHeight="1">
      <c r="A3" s="7"/>
      <c r="B3" s="114" t="s">
        <v>352</v>
      </c>
      <c r="C3" s="114" t="s">
        <v>353</v>
      </c>
      <c r="D3" s="114" t="s">
        <v>354</v>
      </c>
      <c r="E3" s="114" t="s">
        <v>355</v>
      </c>
      <c r="F3" s="114" t="s">
        <v>356</v>
      </c>
      <c r="G3" s="114" t="s">
        <v>357</v>
      </c>
      <c r="H3" s="114" t="s">
        <v>358</v>
      </c>
      <c r="I3" s="114" t="s">
        <v>359</v>
      </c>
    </row>
    <row r="4" spans="1:9" ht="14.25" customHeight="1">
      <c r="A4" s="238" t="s">
        <v>317</v>
      </c>
      <c r="B4" s="318">
        <v>72</v>
      </c>
      <c r="C4" s="318">
        <v>11545</v>
      </c>
      <c r="D4" s="318">
        <v>827</v>
      </c>
      <c r="E4" s="318">
        <v>0</v>
      </c>
      <c r="F4" s="318">
        <v>0</v>
      </c>
      <c r="G4" s="318">
        <v>9430</v>
      </c>
      <c r="H4" s="318">
        <v>4340</v>
      </c>
      <c r="I4" s="318">
        <v>63306</v>
      </c>
    </row>
    <row r="5" spans="1:9" ht="14.25" customHeight="1">
      <c r="A5" s="238" t="s">
        <v>184</v>
      </c>
      <c r="B5" s="318">
        <v>90</v>
      </c>
      <c r="C5" s="318">
        <v>7088</v>
      </c>
      <c r="D5" s="318">
        <v>42</v>
      </c>
      <c r="E5" s="318">
        <v>0</v>
      </c>
      <c r="F5" s="318">
        <v>51</v>
      </c>
      <c r="G5" s="318">
        <v>12574</v>
      </c>
      <c r="H5" s="318">
        <v>4515</v>
      </c>
      <c r="I5" s="318">
        <v>27898</v>
      </c>
    </row>
    <row r="6" spans="1:9" ht="14.25" customHeight="1">
      <c r="A6" s="238" t="s">
        <v>29</v>
      </c>
      <c r="B6" s="318">
        <v>0</v>
      </c>
      <c r="C6" s="318">
        <v>186</v>
      </c>
      <c r="D6" s="318">
        <v>6</v>
      </c>
      <c r="E6" s="318">
        <v>15</v>
      </c>
      <c r="F6" s="318">
        <v>23</v>
      </c>
      <c r="G6" s="318">
        <v>23</v>
      </c>
      <c r="H6" s="318">
        <v>207</v>
      </c>
      <c r="I6" s="318">
        <v>149</v>
      </c>
    </row>
    <row r="7" spans="1:9" ht="14.25" customHeight="1">
      <c r="A7" s="238" t="s">
        <v>30</v>
      </c>
      <c r="B7" s="318">
        <v>225</v>
      </c>
      <c r="C7" s="318">
        <v>14873</v>
      </c>
      <c r="D7" s="318">
        <v>0</v>
      </c>
      <c r="E7" s="318">
        <v>0</v>
      </c>
      <c r="F7" s="318">
        <v>67</v>
      </c>
      <c r="G7" s="318">
        <v>10448</v>
      </c>
      <c r="H7" s="318">
        <v>5372</v>
      </c>
      <c r="I7" s="318">
        <v>55073</v>
      </c>
    </row>
    <row r="8" spans="1:9" ht="14.25" customHeight="1">
      <c r="A8" s="238" t="s">
        <v>32</v>
      </c>
      <c r="B8" s="318">
        <v>1775</v>
      </c>
      <c r="C8" s="318">
        <v>14275</v>
      </c>
      <c r="D8" s="318">
        <v>12309</v>
      </c>
      <c r="E8" s="318">
        <v>0</v>
      </c>
      <c r="F8" s="318">
        <v>2</v>
      </c>
      <c r="G8" s="318">
        <v>6974</v>
      </c>
      <c r="H8" s="318">
        <v>13353</v>
      </c>
      <c r="I8" s="318">
        <v>52791</v>
      </c>
    </row>
    <row r="9" spans="1:9" ht="14.25" customHeight="1">
      <c r="A9" s="238" t="s">
        <v>33</v>
      </c>
      <c r="B9" s="318">
        <v>20</v>
      </c>
      <c r="C9" s="318">
        <v>5154</v>
      </c>
      <c r="D9" s="318">
        <v>0</v>
      </c>
      <c r="E9" s="318">
        <v>0</v>
      </c>
      <c r="F9" s="318">
        <v>26</v>
      </c>
      <c r="G9" s="318">
        <v>0</v>
      </c>
      <c r="H9" s="318">
        <v>2279</v>
      </c>
      <c r="I9" s="318">
        <v>58700</v>
      </c>
    </row>
    <row r="10" spans="1:9" ht="14.25" customHeight="1">
      <c r="A10" s="238" t="s">
        <v>37</v>
      </c>
      <c r="B10" s="318">
        <v>0</v>
      </c>
      <c r="C10" s="318">
        <v>2918</v>
      </c>
      <c r="D10" s="318">
        <v>23</v>
      </c>
      <c r="E10" s="318">
        <v>0</v>
      </c>
      <c r="F10" s="318">
        <v>20</v>
      </c>
      <c r="G10" s="318">
        <v>0</v>
      </c>
      <c r="H10" s="318">
        <v>100</v>
      </c>
      <c r="I10" s="318">
        <v>6439</v>
      </c>
    </row>
    <row r="11" spans="1:9" ht="14.25" customHeight="1">
      <c r="A11" s="238" t="s">
        <v>213</v>
      </c>
      <c r="B11" s="318">
        <v>0</v>
      </c>
      <c r="C11" s="318">
        <v>1036</v>
      </c>
      <c r="D11" s="318">
        <v>0</v>
      </c>
      <c r="E11" s="318">
        <v>0</v>
      </c>
      <c r="F11" s="318">
        <v>0</v>
      </c>
      <c r="G11" s="318">
        <v>0</v>
      </c>
      <c r="H11" s="318">
        <v>89</v>
      </c>
      <c r="I11" s="318">
        <v>11080</v>
      </c>
    </row>
    <row r="12" spans="1:9" ht="14.25" customHeight="1">
      <c r="A12" s="238" t="s">
        <v>38</v>
      </c>
      <c r="B12" s="318">
        <v>1984</v>
      </c>
      <c r="C12" s="318">
        <v>21191</v>
      </c>
      <c r="D12" s="318">
        <v>44357</v>
      </c>
      <c r="E12" s="318">
        <v>0</v>
      </c>
      <c r="F12" s="318">
        <v>0</v>
      </c>
      <c r="G12" s="318">
        <v>20986</v>
      </c>
      <c r="H12" s="318">
        <v>31312</v>
      </c>
      <c r="I12" s="318">
        <v>160520</v>
      </c>
    </row>
    <row r="13" spans="1:9" ht="14.25" customHeight="1">
      <c r="A13" s="238" t="s">
        <v>42</v>
      </c>
      <c r="B13" s="318">
        <v>324</v>
      </c>
      <c r="C13" s="318">
        <v>16759</v>
      </c>
      <c r="D13" s="318">
        <v>0</v>
      </c>
      <c r="E13" s="318">
        <v>0</v>
      </c>
      <c r="F13" s="318">
        <v>0</v>
      </c>
      <c r="G13" s="318">
        <v>1602</v>
      </c>
      <c r="H13" s="318">
        <v>15158</v>
      </c>
      <c r="I13" s="318">
        <v>96353</v>
      </c>
    </row>
    <row r="14" spans="1:9" ht="14.25" customHeight="1">
      <c r="A14" s="238" t="s">
        <v>44</v>
      </c>
      <c r="B14" s="318">
        <v>0</v>
      </c>
      <c r="C14" s="318">
        <v>122</v>
      </c>
      <c r="D14" s="318">
        <v>0</v>
      </c>
      <c r="E14" s="318">
        <v>0</v>
      </c>
      <c r="F14" s="318">
        <v>5</v>
      </c>
      <c r="G14" s="318">
        <v>0</v>
      </c>
      <c r="H14" s="318">
        <v>28</v>
      </c>
      <c r="I14" s="318">
        <v>2737</v>
      </c>
    </row>
    <row r="15" spans="1:9" ht="14.25" customHeight="1">
      <c r="A15" s="238" t="s">
        <v>47</v>
      </c>
      <c r="B15" s="318">
        <v>7</v>
      </c>
      <c r="C15" s="318">
        <v>5358</v>
      </c>
      <c r="D15" s="318">
        <v>11</v>
      </c>
      <c r="E15" s="318">
        <v>0</v>
      </c>
      <c r="F15" s="318">
        <v>0</v>
      </c>
      <c r="G15" s="318">
        <v>0</v>
      </c>
      <c r="H15" s="318">
        <v>289</v>
      </c>
      <c r="I15" s="318">
        <v>22603</v>
      </c>
    </row>
    <row r="16" spans="1:9" ht="14.25" customHeight="1">
      <c r="A16" s="238" t="s">
        <v>49</v>
      </c>
      <c r="B16" s="318">
        <v>2097</v>
      </c>
      <c r="C16" s="318">
        <v>1842</v>
      </c>
      <c r="D16" s="318">
        <v>15986</v>
      </c>
      <c r="E16" s="318">
        <v>0</v>
      </c>
      <c r="F16" s="318">
        <v>0</v>
      </c>
      <c r="G16" s="318">
        <v>7423</v>
      </c>
      <c r="H16" s="318">
        <v>9547</v>
      </c>
      <c r="I16" s="318">
        <v>32492</v>
      </c>
    </row>
    <row r="17" spans="1:9" ht="14.25" customHeight="1">
      <c r="A17" s="238" t="s">
        <v>53</v>
      </c>
      <c r="B17" s="318">
        <v>219</v>
      </c>
      <c r="C17" s="318">
        <v>4656</v>
      </c>
      <c r="D17" s="318">
        <v>0</v>
      </c>
      <c r="E17" s="318">
        <v>0</v>
      </c>
      <c r="F17" s="318">
        <v>1</v>
      </c>
      <c r="G17" s="318">
        <v>4260</v>
      </c>
      <c r="H17" s="318">
        <v>7708</v>
      </c>
      <c r="I17" s="318">
        <v>21465</v>
      </c>
    </row>
    <row r="18" spans="1:9" ht="14.25" customHeight="1">
      <c r="A18" s="238" t="s">
        <v>54</v>
      </c>
      <c r="B18" s="318">
        <v>9473</v>
      </c>
      <c r="C18" s="318">
        <v>13583</v>
      </c>
      <c r="D18" s="318">
        <v>3181</v>
      </c>
      <c r="E18" s="318">
        <v>0</v>
      </c>
      <c r="F18" s="318">
        <v>11</v>
      </c>
      <c r="G18" s="318">
        <v>5650</v>
      </c>
      <c r="H18" s="318">
        <v>10953</v>
      </c>
      <c r="I18" s="318">
        <v>37140</v>
      </c>
    </row>
    <row r="19" spans="1:9" ht="14.25" customHeight="1">
      <c r="A19" s="238" t="s">
        <v>56</v>
      </c>
      <c r="B19" s="318">
        <v>1237</v>
      </c>
      <c r="C19" s="318">
        <v>6988</v>
      </c>
      <c r="D19" s="318">
        <v>10412</v>
      </c>
      <c r="E19" s="318">
        <v>0</v>
      </c>
      <c r="F19" s="318">
        <v>0</v>
      </c>
      <c r="G19" s="318">
        <v>0</v>
      </c>
      <c r="H19" s="318">
        <v>26171</v>
      </c>
      <c r="I19" s="318">
        <v>241667</v>
      </c>
    </row>
    <row r="20" spans="1:9" ht="14.25" customHeight="1">
      <c r="A20" s="238" t="s">
        <v>57</v>
      </c>
      <c r="B20" s="318">
        <v>3799</v>
      </c>
      <c r="C20" s="318">
        <v>15202</v>
      </c>
      <c r="D20" s="318">
        <v>22387</v>
      </c>
      <c r="E20" s="318">
        <v>0</v>
      </c>
      <c r="F20" s="318">
        <v>0</v>
      </c>
      <c r="G20" s="318">
        <v>0</v>
      </c>
      <c r="H20" s="318">
        <v>44029</v>
      </c>
      <c r="I20" s="318">
        <v>106007</v>
      </c>
    </row>
    <row r="21" spans="1:9" ht="14.25" customHeight="1">
      <c r="A21" s="238" t="s">
        <v>59</v>
      </c>
      <c r="B21" s="318">
        <v>430</v>
      </c>
      <c r="C21" s="318">
        <v>52962</v>
      </c>
      <c r="D21" s="318">
        <v>490</v>
      </c>
      <c r="E21" s="318">
        <v>220</v>
      </c>
      <c r="F21" s="318">
        <v>403</v>
      </c>
      <c r="G21" s="318">
        <v>0</v>
      </c>
      <c r="H21" s="318">
        <v>23457</v>
      </c>
      <c r="I21" s="318">
        <v>392827</v>
      </c>
    </row>
    <row r="22" spans="1:9" ht="14.25" customHeight="1">
      <c r="A22" s="238" t="s">
        <v>318</v>
      </c>
      <c r="B22" s="318">
        <v>217</v>
      </c>
      <c r="C22" s="318">
        <v>35681</v>
      </c>
      <c r="D22" s="318">
        <v>2</v>
      </c>
      <c r="E22" s="318">
        <v>0</v>
      </c>
      <c r="F22" s="318">
        <v>402</v>
      </c>
      <c r="G22" s="318">
        <v>19181</v>
      </c>
      <c r="H22" s="318">
        <v>2121</v>
      </c>
      <c r="I22" s="318">
        <v>71291</v>
      </c>
    </row>
    <row r="23" spans="1:9" ht="14.25" customHeight="1">
      <c r="A23" s="238" t="s">
        <v>220</v>
      </c>
      <c r="B23" s="318">
        <v>0</v>
      </c>
      <c r="C23" s="318">
        <v>16691</v>
      </c>
      <c r="D23" s="318">
        <v>633</v>
      </c>
      <c r="E23" s="318">
        <v>0</v>
      </c>
      <c r="F23" s="318">
        <v>1</v>
      </c>
      <c r="G23" s="318">
        <v>7173</v>
      </c>
      <c r="H23" s="318">
        <v>5966</v>
      </c>
      <c r="I23" s="318">
        <v>66443</v>
      </c>
    </row>
    <row r="24" spans="1:9" ht="14.25" customHeight="1">
      <c r="A24" s="238" t="s">
        <v>60</v>
      </c>
      <c r="B24" s="318">
        <v>3006</v>
      </c>
      <c r="C24" s="318">
        <v>16972</v>
      </c>
      <c r="D24" s="318">
        <v>0</v>
      </c>
      <c r="E24" s="318">
        <v>0</v>
      </c>
      <c r="F24" s="318">
        <v>0</v>
      </c>
      <c r="G24" s="318">
        <v>0</v>
      </c>
      <c r="H24" s="318">
        <v>1640</v>
      </c>
      <c r="I24" s="318">
        <v>23120</v>
      </c>
    </row>
    <row r="25" spans="1:9" ht="14.25" customHeight="1">
      <c r="A25" s="238" t="s">
        <v>319</v>
      </c>
      <c r="B25" s="318">
        <v>5219</v>
      </c>
      <c r="C25" s="318">
        <v>33921</v>
      </c>
      <c r="D25" s="318">
        <v>0</v>
      </c>
      <c r="E25" s="318">
        <v>3</v>
      </c>
      <c r="F25" s="318">
        <v>745</v>
      </c>
      <c r="G25" s="318">
        <v>11850</v>
      </c>
      <c r="H25" s="318">
        <v>2979</v>
      </c>
      <c r="I25" s="318">
        <v>70470</v>
      </c>
    </row>
    <row r="26" spans="1:9" ht="14.25" customHeight="1">
      <c r="A26" s="238" t="s">
        <v>63</v>
      </c>
      <c r="B26" s="318">
        <v>0</v>
      </c>
      <c r="C26" s="318">
        <v>912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1820</v>
      </c>
    </row>
    <row r="27" spans="1:9" ht="14.25" customHeight="1">
      <c r="A27" s="238" t="s">
        <v>65</v>
      </c>
      <c r="B27" s="318">
        <v>232</v>
      </c>
      <c r="C27" s="318">
        <v>15631</v>
      </c>
      <c r="D27" s="318">
        <v>520</v>
      </c>
      <c r="E27" s="318">
        <v>0</v>
      </c>
      <c r="F27" s="318">
        <v>4</v>
      </c>
      <c r="G27" s="318">
        <v>11598</v>
      </c>
      <c r="H27" s="318">
        <v>5488</v>
      </c>
      <c r="I27" s="318">
        <v>65600</v>
      </c>
    </row>
    <row r="28" spans="1:9" ht="14.25" customHeight="1">
      <c r="A28" s="238" t="s">
        <v>70</v>
      </c>
      <c r="B28" s="318">
        <v>2471</v>
      </c>
      <c r="C28" s="318">
        <v>15055</v>
      </c>
      <c r="D28" s="318">
        <v>21479</v>
      </c>
      <c r="E28" s="318">
        <v>77</v>
      </c>
      <c r="F28" s="318">
        <v>6</v>
      </c>
      <c r="G28" s="318">
        <v>0</v>
      </c>
      <c r="H28" s="318">
        <v>16746</v>
      </c>
      <c r="I28" s="318">
        <v>25514</v>
      </c>
    </row>
    <row r="29" spans="1:9" ht="14.25" customHeight="1">
      <c r="A29" s="238" t="s">
        <v>74</v>
      </c>
      <c r="B29" s="318">
        <v>0</v>
      </c>
      <c r="C29" s="318">
        <v>1305</v>
      </c>
      <c r="D29" s="318">
        <v>0</v>
      </c>
      <c r="E29" s="318">
        <v>0</v>
      </c>
      <c r="F29" s="318">
        <v>0</v>
      </c>
      <c r="G29" s="318">
        <v>0</v>
      </c>
      <c r="H29" s="318">
        <v>0</v>
      </c>
      <c r="I29" s="318">
        <v>9594</v>
      </c>
    </row>
    <row r="30" spans="1:9" ht="14.25" customHeight="1">
      <c r="A30" s="238" t="s">
        <v>75</v>
      </c>
      <c r="B30" s="318">
        <v>0</v>
      </c>
      <c r="C30" s="318">
        <v>11211</v>
      </c>
      <c r="D30" s="318">
        <v>0</v>
      </c>
      <c r="E30" s="318">
        <v>0</v>
      </c>
      <c r="F30" s="318">
        <v>24</v>
      </c>
      <c r="G30" s="318">
        <v>0</v>
      </c>
      <c r="H30" s="318">
        <v>1123</v>
      </c>
      <c r="I30" s="318">
        <v>58397</v>
      </c>
    </row>
    <row r="31" spans="1:9" ht="14.25" customHeight="1">
      <c r="A31" s="238" t="s">
        <v>76</v>
      </c>
      <c r="B31" s="318">
        <v>2450</v>
      </c>
      <c r="C31" s="318">
        <v>3642</v>
      </c>
      <c r="D31" s="318">
        <v>29760</v>
      </c>
      <c r="E31" s="318">
        <v>0</v>
      </c>
      <c r="F31" s="318">
        <v>0</v>
      </c>
      <c r="G31" s="318">
        <v>7679</v>
      </c>
      <c r="H31" s="318">
        <v>18123</v>
      </c>
      <c r="I31" s="318">
        <v>37937</v>
      </c>
    </row>
    <row r="32" spans="1:9" ht="14.25" customHeight="1">
      <c r="A32" s="238" t="s">
        <v>79</v>
      </c>
      <c r="B32" s="318">
        <v>3625</v>
      </c>
      <c r="C32" s="318">
        <v>11052</v>
      </c>
      <c r="D32" s="318">
        <v>44747</v>
      </c>
      <c r="E32" s="318">
        <v>0</v>
      </c>
      <c r="F32" s="318">
        <v>8</v>
      </c>
      <c r="G32" s="318">
        <v>33117</v>
      </c>
      <c r="H32" s="318">
        <v>24014</v>
      </c>
      <c r="I32" s="318">
        <v>80271</v>
      </c>
    </row>
    <row r="33" spans="1:9" ht="14.25" customHeight="1">
      <c r="A33" s="238" t="s">
        <v>186</v>
      </c>
      <c r="B33" s="318">
        <v>2</v>
      </c>
      <c r="C33" s="318">
        <v>4443</v>
      </c>
      <c r="D33" s="318">
        <v>10</v>
      </c>
      <c r="E33" s="318">
        <v>0</v>
      </c>
      <c r="F33" s="318">
        <v>272</v>
      </c>
      <c r="G33" s="318">
        <v>5297</v>
      </c>
      <c r="H33" s="318">
        <v>161</v>
      </c>
      <c r="I33" s="318">
        <v>5657</v>
      </c>
    </row>
    <row r="34" spans="1:9" ht="14.25" customHeight="1">
      <c r="A34" s="238" t="s">
        <v>82</v>
      </c>
      <c r="B34" s="318">
        <v>0</v>
      </c>
      <c r="C34" s="318">
        <v>12041</v>
      </c>
      <c r="D34" s="318">
        <v>0</v>
      </c>
      <c r="E34" s="318">
        <v>0</v>
      </c>
      <c r="F34" s="318">
        <v>12</v>
      </c>
      <c r="G34" s="318">
        <v>4472</v>
      </c>
      <c r="H34" s="318">
        <v>2458</v>
      </c>
      <c r="I34" s="318">
        <v>27186</v>
      </c>
    </row>
    <row r="35" spans="1:9" ht="14.25" customHeight="1">
      <c r="A35" s="238" t="s">
        <v>224</v>
      </c>
      <c r="B35" s="318">
        <v>0</v>
      </c>
      <c r="C35" s="318">
        <v>1673</v>
      </c>
      <c r="D35" s="318">
        <v>0</v>
      </c>
      <c r="E35" s="318">
        <v>4</v>
      </c>
      <c r="F35" s="318">
        <v>0</v>
      </c>
      <c r="G35" s="318">
        <v>0</v>
      </c>
      <c r="H35" s="318">
        <v>0</v>
      </c>
      <c r="I35" s="318">
        <v>1584</v>
      </c>
    </row>
    <row r="36" spans="1:9" ht="14.25" customHeight="1">
      <c r="A36" s="238" t="s">
        <v>85</v>
      </c>
      <c r="B36" s="318">
        <v>0</v>
      </c>
      <c r="C36" s="318">
        <v>1137</v>
      </c>
      <c r="D36" s="318">
        <v>0</v>
      </c>
      <c r="E36" s="318">
        <v>0</v>
      </c>
      <c r="F36" s="318">
        <v>27</v>
      </c>
      <c r="G36" s="318">
        <v>1263</v>
      </c>
      <c r="H36" s="318">
        <v>185</v>
      </c>
      <c r="I36" s="318">
        <v>1137</v>
      </c>
    </row>
    <row r="37" spans="1:9" ht="14.25" customHeight="1">
      <c r="A37" s="238" t="s">
        <v>88</v>
      </c>
      <c r="B37" s="318">
        <v>14746</v>
      </c>
      <c r="C37" s="318">
        <v>9085</v>
      </c>
      <c r="D37" s="318">
        <v>21</v>
      </c>
      <c r="E37" s="318">
        <v>0</v>
      </c>
      <c r="F37" s="318">
        <v>0</v>
      </c>
      <c r="G37" s="318">
        <v>3366</v>
      </c>
      <c r="H37" s="318">
        <v>3566</v>
      </c>
      <c r="I37" s="318">
        <v>22974</v>
      </c>
    </row>
    <row r="38" spans="1:9" ht="14.25" customHeight="1">
      <c r="A38" s="238" t="s">
        <v>225</v>
      </c>
      <c r="B38" s="318">
        <v>2947</v>
      </c>
      <c r="C38" s="318">
        <v>9799</v>
      </c>
      <c r="D38" s="318">
        <v>21629</v>
      </c>
      <c r="E38" s="318">
        <v>0</v>
      </c>
      <c r="F38" s="318">
        <v>0</v>
      </c>
      <c r="G38" s="318">
        <v>3299</v>
      </c>
      <c r="H38" s="318">
        <v>17872</v>
      </c>
      <c r="I38" s="318">
        <v>189070</v>
      </c>
    </row>
    <row r="39" spans="1:9" ht="14.25" customHeight="1">
      <c r="A39" s="238" t="s">
        <v>91</v>
      </c>
      <c r="B39" s="318">
        <v>0</v>
      </c>
      <c r="C39" s="318">
        <v>3908</v>
      </c>
      <c r="D39" s="318">
        <v>0</v>
      </c>
      <c r="E39" s="318">
        <v>0</v>
      </c>
      <c r="F39" s="318">
        <v>0</v>
      </c>
      <c r="G39" s="318">
        <v>0</v>
      </c>
      <c r="H39" s="318">
        <v>6</v>
      </c>
      <c r="I39" s="318">
        <v>13682</v>
      </c>
    </row>
    <row r="40" spans="1:9" ht="14.25" customHeight="1">
      <c r="A40" s="238" t="s">
        <v>92</v>
      </c>
      <c r="B40" s="318">
        <v>2702</v>
      </c>
      <c r="C40" s="318">
        <v>15016</v>
      </c>
      <c r="D40" s="318">
        <v>25194</v>
      </c>
      <c r="E40" s="318">
        <v>0</v>
      </c>
      <c r="F40" s="318">
        <v>2</v>
      </c>
      <c r="G40" s="318">
        <v>20057</v>
      </c>
      <c r="H40" s="318">
        <v>28737</v>
      </c>
      <c r="I40" s="318">
        <v>333105</v>
      </c>
    </row>
    <row r="41" spans="1:9" ht="14.25" customHeight="1">
      <c r="A41" s="238" t="s">
        <v>188</v>
      </c>
      <c r="B41" s="318">
        <v>2544</v>
      </c>
      <c r="C41" s="318">
        <v>12114</v>
      </c>
      <c r="D41" s="318">
        <v>31321</v>
      </c>
      <c r="E41" s="318">
        <v>0</v>
      </c>
      <c r="F41" s="318">
        <v>47</v>
      </c>
      <c r="G41" s="318">
        <v>0</v>
      </c>
      <c r="H41" s="318">
        <v>48807</v>
      </c>
      <c r="I41" s="318">
        <v>112448</v>
      </c>
    </row>
    <row r="42" spans="1:9" ht="14.25" customHeight="1">
      <c r="A42" s="238" t="s">
        <v>96</v>
      </c>
      <c r="B42" s="318">
        <v>2957</v>
      </c>
      <c r="C42" s="318">
        <v>5551</v>
      </c>
      <c r="D42" s="318">
        <v>194</v>
      </c>
      <c r="E42" s="318">
        <v>0</v>
      </c>
      <c r="F42" s="318">
        <v>5</v>
      </c>
      <c r="G42" s="318">
        <v>0</v>
      </c>
      <c r="H42" s="318">
        <v>4536</v>
      </c>
      <c r="I42" s="318">
        <v>15468</v>
      </c>
    </row>
    <row r="43" spans="1:9" ht="14.25" customHeight="1">
      <c r="A43" s="238" t="s">
        <v>98</v>
      </c>
      <c r="B43" s="318">
        <v>0</v>
      </c>
      <c r="C43" s="318">
        <v>14177</v>
      </c>
      <c r="D43" s="318">
        <v>0</v>
      </c>
      <c r="E43" s="318">
        <v>0</v>
      </c>
      <c r="F43" s="318">
        <v>0</v>
      </c>
      <c r="G43" s="318">
        <v>5480</v>
      </c>
      <c r="H43" s="318">
        <v>2932</v>
      </c>
      <c r="I43" s="318">
        <v>28227</v>
      </c>
    </row>
    <row r="44" spans="1:9" ht="14.25" customHeight="1">
      <c r="A44" s="238" t="s">
        <v>99</v>
      </c>
      <c r="B44" s="318">
        <v>14</v>
      </c>
      <c r="C44" s="318">
        <v>6454</v>
      </c>
      <c r="D44" s="318">
        <v>0</v>
      </c>
      <c r="E44" s="318">
        <v>0</v>
      </c>
      <c r="F44" s="318">
        <v>0</v>
      </c>
      <c r="G44" s="318">
        <v>0</v>
      </c>
      <c r="H44" s="318">
        <v>1548</v>
      </c>
      <c r="I44" s="318">
        <v>20568</v>
      </c>
    </row>
    <row r="45" spans="1:9" ht="14.25" customHeight="1">
      <c r="A45" s="238" t="s">
        <v>226</v>
      </c>
      <c r="B45" s="318">
        <v>1598</v>
      </c>
      <c r="C45" s="318">
        <v>12393</v>
      </c>
      <c r="D45" s="318">
        <v>7504</v>
      </c>
      <c r="E45" s="318">
        <v>0</v>
      </c>
      <c r="F45" s="318">
        <v>3</v>
      </c>
      <c r="G45" s="318">
        <v>10294</v>
      </c>
      <c r="H45" s="318">
        <v>24164</v>
      </c>
      <c r="I45" s="318">
        <v>167454</v>
      </c>
    </row>
    <row r="46" spans="1:9" ht="14.25" customHeight="1">
      <c r="A46" s="238" t="s">
        <v>102</v>
      </c>
      <c r="B46" s="318">
        <v>0</v>
      </c>
      <c r="C46" s="318">
        <v>704</v>
      </c>
      <c r="D46" s="318">
        <v>2</v>
      </c>
      <c r="E46" s="318">
        <v>0</v>
      </c>
      <c r="F46" s="318">
        <v>22</v>
      </c>
      <c r="G46" s="318">
        <v>0</v>
      </c>
      <c r="H46" s="318">
        <v>76</v>
      </c>
      <c r="I46" s="318">
        <v>2720</v>
      </c>
    </row>
    <row r="47" spans="1:9" ht="14.25" customHeight="1">
      <c r="A47" s="238" t="s">
        <v>104</v>
      </c>
      <c r="B47" s="318">
        <v>0</v>
      </c>
      <c r="C47" s="318">
        <v>46293</v>
      </c>
      <c r="D47" s="318">
        <v>0</v>
      </c>
      <c r="E47" s="318">
        <v>64</v>
      </c>
      <c r="F47" s="318">
        <v>709</v>
      </c>
      <c r="G47" s="318">
        <v>43495</v>
      </c>
      <c r="H47" s="318">
        <v>8237</v>
      </c>
      <c r="I47" s="318">
        <v>225462</v>
      </c>
    </row>
    <row r="48" spans="1:9" ht="14.25" customHeight="1">
      <c r="A48" s="238" t="s">
        <v>105</v>
      </c>
      <c r="B48" s="318">
        <v>1153</v>
      </c>
      <c r="C48" s="318">
        <v>9030</v>
      </c>
      <c r="D48" s="318">
        <v>8014</v>
      </c>
      <c r="E48" s="318">
        <v>0</v>
      </c>
      <c r="F48" s="318">
        <v>0</v>
      </c>
      <c r="G48" s="318">
        <v>0</v>
      </c>
      <c r="H48" s="318">
        <v>23673</v>
      </c>
      <c r="I48" s="318">
        <v>56491</v>
      </c>
    </row>
    <row r="49" spans="1:9" ht="14.25" customHeight="1">
      <c r="A49" s="238" t="s">
        <v>108</v>
      </c>
      <c r="B49" s="318">
        <v>385</v>
      </c>
      <c r="C49" s="318">
        <v>3067</v>
      </c>
      <c r="D49" s="318">
        <v>0</v>
      </c>
      <c r="E49" s="318">
        <v>0</v>
      </c>
      <c r="F49" s="318">
        <v>177</v>
      </c>
      <c r="G49" s="318">
        <v>6617</v>
      </c>
      <c r="H49" s="318">
        <v>774</v>
      </c>
      <c r="I49" s="318">
        <v>5402</v>
      </c>
    </row>
    <row r="50" spans="1:9" ht="14.25" customHeight="1">
      <c r="A50" s="2" t="s">
        <v>109</v>
      </c>
      <c r="B50" s="318">
        <v>3897</v>
      </c>
      <c r="C50" s="318">
        <v>12738</v>
      </c>
      <c r="D50" s="318">
        <v>23467</v>
      </c>
      <c r="E50" s="318">
        <v>0</v>
      </c>
      <c r="F50" s="318">
        <v>12</v>
      </c>
      <c r="G50" s="318">
        <v>79</v>
      </c>
      <c r="H50" s="318">
        <v>43094</v>
      </c>
      <c r="I50" s="318">
        <v>73096</v>
      </c>
    </row>
    <row r="51" spans="1:9" ht="14.25" customHeight="1">
      <c r="A51" s="2" t="s">
        <v>227</v>
      </c>
      <c r="B51" s="34">
        <v>41</v>
      </c>
      <c r="C51" s="34">
        <v>16629</v>
      </c>
      <c r="D51" s="34">
        <v>0</v>
      </c>
      <c r="E51" s="14">
        <v>0</v>
      </c>
      <c r="F51" s="14">
        <v>623</v>
      </c>
      <c r="G51" s="14">
        <v>0</v>
      </c>
      <c r="H51" s="14">
        <v>0</v>
      </c>
      <c r="I51" s="14">
        <v>50703</v>
      </c>
    </row>
    <row r="52" spans="1:9" ht="14.25" customHeight="1">
      <c r="A52" s="2" t="s">
        <v>112</v>
      </c>
      <c r="B52" s="34">
        <v>68</v>
      </c>
      <c r="C52" s="34">
        <v>9800</v>
      </c>
      <c r="D52" s="34">
        <v>168</v>
      </c>
      <c r="E52" s="14">
        <v>0</v>
      </c>
      <c r="F52" s="14">
        <v>0</v>
      </c>
      <c r="G52" s="14">
        <v>0</v>
      </c>
      <c r="H52" s="14">
        <v>7158</v>
      </c>
      <c r="I52" s="14">
        <v>65909</v>
      </c>
    </row>
    <row r="53" spans="1:9" ht="14.25" customHeight="1">
      <c r="A53" s="2" t="s">
        <v>113</v>
      </c>
      <c r="B53" s="34">
        <v>840</v>
      </c>
      <c r="C53" s="34">
        <v>64793</v>
      </c>
      <c r="D53" s="34">
        <v>0</v>
      </c>
      <c r="E53" s="14">
        <v>122</v>
      </c>
      <c r="F53" s="14">
        <v>1081</v>
      </c>
      <c r="G53" s="14">
        <v>0</v>
      </c>
      <c r="H53" s="14">
        <v>2332</v>
      </c>
      <c r="I53" s="14">
        <v>80256</v>
      </c>
    </row>
    <row r="54" spans="1:9" ht="14.25" customHeight="1">
      <c r="A54" s="2" t="s">
        <v>114</v>
      </c>
      <c r="B54" s="34">
        <v>16</v>
      </c>
      <c r="C54" s="34">
        <v>6729</v>
      </c>
      <c r="D54" s="34">
        <v>0</v>
      </c>
      <c r="E54" s="14">
        <v>0</v>
      </c>
      <c r="F54" s="14">
        <v>2</v>
      </c>
      <c r="G54" s="14">
        <v>4377</v>
      </c>
      <c r="H54" s="14">
        <v>1906</v>
      </c>
      <c r="I54" s="14">
        <v>18682</v>
      </c>
    </row>
    <row r="55" spans="1:9" ht="14.25" customHeight="1">
      <c r="A55" s="2" t="s">
        <v>116</v>
      </c>
      <c r="B55" s="34">
        <v>272</v>
      </c>
      <c r="C55" s="34">
        <v>4425</v>
      </c>
      <c r="D55" s="34">
        <v>18</v>
      </c>
      <c r="E55" s="14">
        <v>0</v>
      </c>
      <c r="F55" s="14">
        <v>0</v>
      </c>
      <c r="G55" s="14">
        <v>0</v>
      </c>
      <c r="H55" s="14">
        <v>6013</v>
      </c>
      <c r="I55" s="14">
        <v>42228</v>
      </c>
    </row>
    <row r="56" spans="1:9" ht="14.25" customHeight="1">
      <c r="A56" s="2" t="s">
        <v>189</v>
      </c>
      <c r="B56" s="34">
        <v>0</v>
      </c>
      <c r="C56" s="34">
        <v>1774</v>
      </c>
      <c r="D56" s="34">
        <v>0</v>
      </c>
      <c r="E56" s="14">
        <v>0</v>
      </c>
      <c r="F56" s="14">
        <v>0</v>
      </c>
      <c r="G56" s="14">
        <v>167</v>
      </c>
      <c r="H56" s="14">
        <v>37</v>
      </c>
      <c r="I56" s="14">
        <v>15167</v>
      </c>
    </row>
    <row r="57" spans="1:9" ht="14.25" customHeight="1">
      <c r="A57" s="2" t="s">
        <v>119</v>
      </c>
      <c r="B57" s="34">
        <v>729</v>
      </c>
      <c r="C57" s="34">
        <v>2804</v>
      </c>
      <c r="D57" s="34">
        <v>0</v>
      </c>
      <c r="E57" s="14">
        <v>0</v>
      </c>
      <c r="F57" s="14">
        <v>0</v>
      </c>
      <c r="G57" s="14">
        <v>0</v>
      </c>
      <c r="H57" s="14">
        <v>1061</v>
      </c>
      <c r="I57" s="14">
        <v>7255</v>
      </c>
    </row>
    <row r="58" spans="1:9" ht="14.25" customHeight="1">
      <c r="A58" s="2" t="s">
        <v>327</v>
      </c>
      <c r="B58" s="34">
        <v>21</v>
      </c>
      <c r="C58" s="34">
        <v>5328</v>
      </c>
      <c r="D58" s="34">
        <v>435</v>
      </c>
      <c r="E58" s="14">
        <v>27</v>
      </c>
      <c r="F58" s="14">
        <v>60</v>
      </c>
      <c r="G58" s="14">
        <v>2006</v>
      </c>
      <c r="H58" s="14">
        <v>0</v>
      </c>
      <c r="I58" s="14">
        <v>6231</v>
      </c>
    </row>
    <row r="59" spans="1:9" ht="14.25" customHeight="1">
      <c r="A59" s="2" t="s">
        <v>124</v>
      </c>
      <c r="B59" s="34">
        <v>0</v>
      </c>
      <c r="C59" s="34">
        <v>54371</v>
      </c>
      <c r="D59" s="34">
        <v>3134</v>
      </c>
      <c r="E59" s="14">
        <v>0</v>
      </c>
      <c r="F59" s="14">
        <v>0</v>
      </c>
      <c r="G59" s="14">
        <v>51521</v>
      </c>
      <c r="H59" s="14">
        <v>15219</v>
      </c>
      <c r="I59" s="14">
        <v>341897</v>
      </c>
    </row>
    <row r="60" spans="1:9" ht="14.25" customHeight="1">
      <c r="A60" s="2" t="s">
        <v>125</v>
      </c>
      <c r="B60" s="34">
        <v>1970</v>
      </c>
      <c r="C60" s="34">
        <v>6116</v>
      </c>
      <c r="D60" s="34">
        <v>254</v>
      </c>
      <c r="E60" s="14">
        <v>0</v>
      </c>
      <c r="F60" s="14">
        <v>0</v>
      </c>
      <c r="G60" s="14">
        <v>0</v>
      </c>
      <c r="H60" s="14">
        <v>10134</v>
      </c>
      <c r="I60" s="14">
        <v>176679</v>
      </c>
    </row>
    <row r="61" spans="1:9" ht="14.25" customHeight="1">
      <c r="A61" s="2" t="s">
        <v>228</v>
      </c>
      <c r="B61" s="34">
        <v>0</v>
      </c>
      <c r="C61" s="34">
        <v>2889</v>
      </c>
      <c r="D61" s="34">
        <v>0</v>
      </c>
      <c r="E61" s="14">
        <v>0</v>
      </c>
      <c r="F61" s="14">
        <v>24</v>
      </c>
      <c r="G61" s="14">
        <v>6370</v>
      </c>
      <c r="H61" s="14">
        <v>251</v>
      </c>
      <c r="I61" s="14">
        <v>10556</v>
      </c>
    </row>
    <row r="62" spans="1:9" ht="14.25" customHeight="1">
      <c r="A62" s="2" t="s">
        <v>126</v>
      </c>
      <c r="B62" s="34">
        <v>973</v>
      </c>
      <c r="C62" s="34">
        <v>21120</v>
      </c>
      <c r="D62" s="34">
        <v>0</v>
      </c>
      <c r="E62" s="14">
        <v>8</v>
      </c>
      <c r="F62" s="14">
        <v>151</v>
      </c>
      <c r="G62" s="14">
        <v>26720</v>
      </c>
      <c r="H62" s="14">
        <v>33916</v>
      </c>
      <c r="I62" s="14">
        <v>362899</v>
      </c>
    </row>
    <row r="63" spans="1:9" ht="14.25" customHeight="1">
      <c r="A63" s="2" t="s">
        <v>190</v>
      </c>
      <c r="B63" s="34">
        <v>0</v>
      </c>
      <c r="C63" s="34">
        <v>124</v>
      </c>
      <c r="D63" s="34">
        <v>0</v>
      </c>
      <c r="E63" s="14">
        <v>0</v>
      </c>
      <c r="F63" s="14">
        <v>0</v>
      </c>
      <c r="G63" s="14">
        <v>0</v>
      </c>
      <c r="H63" s="14">
        <v>19</v>
      </c>
      <c r="I63" s="14">
        <v>2197</v>
      </c>
    </row>
    <row r="64" spans="1:9" ht="14.25" customHeight="1">
      <c r="A64" s="2" t="s">
        <v>129</v>
      </c>
      <c r="B64" s="34">
        <v>815</v>
      </c>
      <c r="C64" s="34">
        <v>4173</v>
      </c>
      <c r="D64" s="34">
        <v>0</v>
      </c>
      <c r="E64" s="14">
        <v>0</v>
      </c>
      <c r="F64" s="14">
        <v>0</v>
      </c>
      <c r="G64" s="14">
        <v>0</v>
      </c>
      <c r="H64" s="14">
        <v>1602</v>
      </c>
      <c r="I64" s="14">
        <v>2776</v>
      </c>
    </row>
    <row r="65" spans="1:9" ht="14.25" customHeight="1">
      <c r="A65" s="2" t="s">
        <v>130</v>
      </c>
      <c r="B65" s="34">
        <v>7048</v>
      </c>
      <c r="C65" s="34">
        <v>11102</v>
      </c>
      <c r="D65" s="34">
        <v>40557</v>
      </c>
      <c r="E65" s="14">
        <v>12</v>
      </c>
      <c r="F65" s="14">
        <v>71</v>
      </c>
      <c r="G65" s="14">
        <v>7282</v>
      </c>
      <c r="H65" s="14">
        <v>42891</v>
      </c>
      <c r="I65" s="14">
        <v>120179</v>
      </c>
    </row>
    <row r="66" spans="1:9" ht="14.25" customHeight="1">
      <c r="A66" s="2" t="s">
        <v>131</v>
      </c>
      <c r="B66" s="34">
        <v>0</v>
      </c>
      <c r="C66" s="34">
        <v>19180</v>
      </c>
      <c r="D66" s="34">
        <v>1552</v>
      </c>
      <c r="E66" s="14">
        <v>0</v>
      </c>
      <c r="F66" s="14">
        <v>0</v>
      </c>
      <c r="G66" s="14">
        <v>0</v>
      </c>
      <c r="H66" s="14">
        <v>19162</v>
      </c>
      <c r="I66" s="14">
        <v>82616</v>
      </c>
    </row>
    <row r="67" spans="1:9" ht="14.25" customHeight="1">
      <c r="A67" s="2" t="s">
        <v>132</v>
      </c>
      <c r="B67" s="34">
        <v>1088</v>
      </c>
      <c r="C67" s="34">
        <v>44169</v>
      </c>
      <c r="D67" s="34">
        <v>1586</v>
      </c>
      <c r="E67" s="14">
        <v>24</v>
      </c>
      <c r="F67" s="14">
        <v>0</v>
      </c>
      <c r="G67" s="14">
        <v>5570</v>
      </c>
      <c r="H67" s="14">
        <v>16484</v>
      </c>
      <c r="I67" s="14">
        <v>86628</v>
      </c>
    </row>
    <row r="68" spans="1:9" ht="14.25" customHeight="1">
      <c r="A68" s="2" t="s">
        <v>134</v>
      </c>
      <c r="B68" s="34">
        <v>109</v>
      </c>
      <c r="C68" s="34">
        <v>6002</v>
      </c>
      <c r="D68" s="34">
        <v>1200</v>
      </c>
      <c r="E68" s="14">
        <v>0</v>
      </c>
      <c r="F68" s="14">
        <v>0</v>
      </c>
      <c r="G68" s="14">
        <v>6876</v>
      </c>
      <c r="H68" s="14">
        <v>4130</v>
      </c>
      <c r="I68" s="14">
        <v>35236</v>
      </c>
    </row>
    <row r="69" spans="1:9" ht="14.25" customHeight="1">
      <c r="A69" s="2" t="s">
        <v>135</v>
      </c>
      <c r="B69" s="34">
        <v>2275</v>
      </c>
      <c r="C69" s="34">
        <v>7849</v>
      </c>
      <c r="D69" s="34">
        <v>25506</v>
      </c>
      <c r="E69" s="14">
        <v>0</v>
      </c>
      <c r="F69" s="14">
        <v>0</v>
      </c>
      <c r="G69" s="14">
        <v>9736</v>
      </c>
      <c r="H69" s="14">
        <v>13736</v>
      </c>
      <c r="I69" s="14">
        <v>164511</v>
      </c>
    </row>
    <row r="70" spans="1:9" ht="14.25" customHeight="1">
      <c r="A70" s="2" t="s">
        <v>230</v>
      </c>
      <c r="B70" s="34">
        <v>449</v>
      </c>
      <c r="C70" s="34">
        <v>71950</v>
      </c>
      <c r="D70" s="34">
        <v>5831</v>
      </c>
      <c r="E70" s="14">
        <v>0</v>
      </c>
      <c r="F70" s="14">
        <v>0</v>
      </c>
      <c r="G70" s="14">
        <v>0</v>
      </c>
      <c r="H70" s="14">
        <v>31764</v>
      </c>
      <c r="I70" s="14">
        <v>258429</v>
      </c>
    </row>
    <row r="71" spans="1:9" ht="14.25" customHeight="1">
      <c r="A71" s="2" t="s">
        <v>231</v>
      </c>
      <c r="B71" s="34">
        <v>0</v>
      </c>
      <c r="C71" s="34">
        <v>5989</v>
      </c>
      <c r="D71" s="34">
        <v>0</v>
      </c>
      <c r="E71" s="14">
        <v>0</v>
      </c>
      <c r="F71" s="14">
        <v>155</v>
      </c>
      <c r="G71" s="14">
        <v>5332</v>
      </c>
      <c r="H71" s="14">
        <v>1427</v>
      </c>
      <c r="I71" s="14">
        <v>19456</v>
      </c>
    </row>
    <row r="72" spans="1:9" ht="14.25" customHeight="1">
      <c r="A72" s="2" t="s">
        <v>320</v>
      </c>
      <c r="B72" s="34">
        <v>151</v>
      </c>
      <c r="C72" s="34">
        <v>17060</v>
      </c>
      <c r="D72" s="34">
        <v>0</v>
      </c>
      <c r="E72" s="14">
        <v>0</v>
      </c>
      <c r="F72" s="14">
        <v>105</v>
      </c>
      <c r="G72" s="14">
        <v>0</v>
      </c>
      <c r="H72" s="14">
        <v>284</v>
      </c>
      <c r="I72" s="14">
        <v>62408</v>
      </c>
    </row>
    <row r="73" spans="1:9" ht="14.25" customHeight="1">
      <c r="A73" s="2" t="s">
        <v>191</v>
      </c>
      <c r="B73" s="34">
        <v>2897</v>
      </c>
      <c r="C73" s="34">
        <v>8909</v>
      </c>
      <c r="D73" s="34">
        <v>23552</v>
      </c>
      <c r="E73" s="14">
        <v>0</v>
      </c>
      <c r="F73" s="14">
        <v>4</v>
      </c>
      <c r="G73" s="14">
        <v>6119</v>
      </c>
      <c r="H73" s="14">
        <v>27413</v>
      </c>
      <c r="I73" s="14">
        <v>141326</v>
      </c>
    </row>
    <row r="74" spans="1:9" ht="14.25" customHeight="1">
      <c r="A74" s="2" t="s">
        <v>138</v>
      </c>
      <c r="B74" s="34">
        <v>0</v>
      </c>
      <c r="C74" s="34">
        <v>13428</v>
      </c>
      <c r="D74" s="34">
        <v>590</v>
      </c>
      <c r="E74" s="14">
        <v>0</v>
      </c>
      <c r="F74" s="14">
        <v>0</v>
      </c>
      <c r="G74" s="14">
        <v>0</v>
      </c>
      <c r="H74" s="14">
        <v>8780</v>
      </c>
      <c r="I74" s="14">
        <v>134972</v>
      </c>
    </row>
    <row r="75" spans="1:9" ht="14.25" customHeight="1">
      <c r="A75" s="2" t="s">
        <v>139</v>
      </c>
      <c r="B75" s="34">
        <v>0</v>
      </c>
      <c r="C75" s="34">
        <v>27259</v>
      </c>
      <c r="D75" s="34">
        <v>0</v>
      </c>
      <c r="E75" s="14">
        <v>0</v>
      </c>
      <c r="F75" s="14">
        <v>0</v>
      </c>
      <c r="G75" s="14">
        <v>12852</v>
      </c>
      <c r="H75" s="14">
        <v>7229</v>
      </c>
      <c r="I75" s="14">
        <v>113874</v>
      </c>
    </row>
    <row r="76" spans="1:9" ht="14.25" customHeight="1">
      <c r="A76" s="2" t="s">
        <v>140</v>
      </c>
      <c r="B76" s="34">
        <v>0</v>
      </c>
      <c r="C76" s="34">
        <v>2627</v>
      </c>
      <c r="D76" s="34">
        <v>0</v>
      </c>
      <c r="E76" s="14">
        <v>67</v>
      </c>
      <c r="F76" s="14">
        <v>0</v>
      </c>
      <c r="G76" s="14">
        <v>8575</v>
      </c>
      <c r="H76" s="14">
        <v>3532</v>
      </c>
      <c r="I76" s="14">
        <v>26897</v>
      </c>
    </row>
    <row r="77" spans="1:9" ht="14.25" customHeight="1">
      <c r="A77" s="2" t="s">
        <v>142</v>
      </c>
      <c r="B77" s="34">
        <v>0</v>
      </c>
      <c r="C77" s="34">
        <v>0</v>
      </c>
      <c r="D77" s="3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50644</v>
      </c>
    </row>
    <row r="78" spans="1:9" ht="14.25" customHeight="1">
      <c r="A78" s="2" t="s">
        <v>144</v>
      </c>
      <c r="B78" s="34">
        <v>888</v>
      </c>
      <c r="C78" s="34">
        <v>3497</v>
      </c>
      <c r="D78" s="34">
        <v>6690</v>
      </c>
      <c r="E78" s="14">
        <v>0</v>
      </c>
      <c r="F78" s="14">
        <v>0</v>
      </c>
      <c r="G78" s="14">
        <v>0</v>
      </c>
      <c r="H78" s="14">
        <v>7274</v>
      </c>
      <c r="I78" s="14">
        <v>18473</v>
      </c>
    </row>
    <row r="79" spans="1:9" ht="14.25" customHeight="1">
      <c r="A79" s="2" t="s">
        <v>145</v>
      </c>
      <c r="B79" s="34">
        <v>477</v>
      </c>
      <c r="C79" s="34">
        <v>41335</v>
      </c>
      <c r="D79" s="34">
        <v>8671</v>
      </c>
      <c r="E79" s="14">
        <v>2</v>
      </c>
      <c r="F79" s="14">
        <v>1</v>
      </c>
      <c r="G79" s="14">
        <v>20891</v>
      </c>
      <c r="H79" s="14">
        <v>19905</v>
      </c>
      <c r="I79" s="14">
        <v>270915</v>
      </c>
    </row>
    <row r="80" spans="1:9" ht="14.25" customHeight="1">
      <c r="A80" s="2" t="s">
        <v>321</v>
      </c>
      <c r="B80" s="34">
        <v>13138</v>
      </c>
      <c r="C80" s="34">
        <v>6044</v>
      </c>
      <c r="D80" s="34">
        <v>46165</v>
      </c>
      <c r="E80" s="14">
        <v>0</v>
      </c>
      <c r="F80" s="14">
        <v>61</v>
      </c>
      <c r="G80" s="14">
        <v>10285</v>
      </c>
      <c r="H80" s="14">
        <v>37418</v>
      </c>
      <c r="I80" s="14">
        <v>486616</v>
      </c>
    </row>
    <row r="81" spans="1:9" ht="14.25" customHeight="1">
      <c r="A81" s="2" t="s">
        <v>150</v>
      </c>
      <c r="B81" s="34">
        <v>0</v>
      </c>
      <c r="C81" s="34">
        <v>1993</v>
      </c>
      <c r="D81" s="34">
        <v>0</v>
      </c>
      <c r="E81" s="14">
        <v>3</v>
      </c>
      <c r="F81" s="14">
        <v>2</v>
      </c>
      <c r="G81" s="14">
        <v>1249</v>
      </c>
      <c r="H81" s="14">
        <v>138</v>
      </c>
      <c r="I81" s="14">
        <v>2883</v>
      </c>
    </row>
    <row r="82" spans="1:9" ht="14.25" customHeight="1">
      <c r="A82" s="2" t="s">
        <v>234</v>
      </c>
      <c r="B82" s="34">
        <v>648</v>
      </c>
      <c r="C82" s="34">
        <v>2263</v>
      </c>
      <c r="D82" s="34">
        <v>0</v>
      </c>
      <c r="E82" s="14">
        <v>5</v>
      </c>
      <c r="F82" s="14">
        <v>14</v>
      </c>
      <c r="G82" s="14">
        <v>97</v>
      </c>
      <c r="H82" s="14">
        <v>61</v>
      </c>
      <c r="I82" s="14">
        <v>11665</v>
      </c>
    </row>
    <row r="83" spans="1:9" ht="14.25" customHeight="1">
      <c r="A83" s="2" t="s">
        <v>153</v>
      </c>
      <c r="B83" s="34">
        <v>0</v>
      </c>
      <c r="C83" s="34">
        <v>2032</v>
      </c>
      <c r="D83" s="34">
        <v>0</v>
      </c>
      <c r="E83" s="14">
        <v>0</v>
      </c>
      <c r="F83" s="14">
        <v>16</v>
      </c>
      <c r="G83" s="14">
        <v>1330</v>
      </c>
      <c r="H83" s="14">
        <v>321</v>
      </c>
      <c r="I83" s="14">
        <v>1607</v>
      </c>
    </row>
    <row r="84" spans="1:9" ht="14.25" customHeight="1">
      <c r="A84" s="2" t="s">
        <v>155</v>
      </c>
      <c r="B84" s="34">
        <v>1100</v>
      </c>
      <c r="C84" s="34">
        <v>7459</v>
      </c>
      <c r="D84" s="34">
        <v>494</v>
      </c>
      <c r="E84" s="14">
        <v>2</v>
      </c>
      <c r="F84" s="14">
        <v>40</v>
      </c>
      <c r="G84" s="14">
        <v>3659</v>
      </c>
      <c r="H84" s="14">
        <v>8488</v>
      </c>
      <c r="I84" s="14">
        <v>48695</v>
      </c>
    </row>
    <row r="85" spans="1:9" ht="14.25" customHeight="1">
      <c r="A85" s="2" t="s">
        <v>160</v>
      </c>
      <c r="B85" s="34">
        <v>11854</v>
      </c>
      <c r="C85" s="34">
        <v>9283</v>
      </c>
      <c r="D85" s="34">
        <v>12171</v>
      </c>
      <c r="E85" s="14">
        <v>0</v>
      </c>
      <c r="F85" s="14">
        <v>0</v>
      </c>
      <c r="G85" s="14">
        <v>9742</v>
      </c>
      <c r="H85" s="14">
        <v>16224</v>
      </c>
      <c r="I85" s="14">
        <v>66821</v>
      </c>
    </row>
    <row r="86" spans="1:9" ht="14.25" customHeight="1">
      <c r="A86" s="2" t="s">
        <v>162</v>
      </c>
      <c r="B86" s="34">
        <v>0</v>
      </c>
      <c r="C86" s="34">
        <v>1419</v>
      </c>
      <c r="D86" s="3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6136</v>
      </c>
    </row>
    <row r="87" spans="1:9" ht="14.25" customHeight="1">
      <c r="A87" s="2" t="s">
        <v>235</v>
      </c>
      <c r="B87" s="34">
        <v>0</v>
      </c>
      <c r="C87" s="34">
        <v>13908</v>
      </c>
      <c r="D87" s="34">
        <v>2039</v>
      </c>
      <c r="E87" s="14">
        <v>0</v>
      </c>
      <c r="F87" s="14">
        <v>0</v>
      </c>
      <c r="G87" s="14">
        <v>0</v>
      </c>
      <c r="H87" s="14">
        <v>448</v>
      </c>
      <c r="I87" s="14">
        <v>28260</v>
      </c>
    </row>
    <row r="88" spans="1:9" ht="14.25" customHeight="1">
      <c r="A88" s="2" t="s">
        <v>163</v>
      </c>
      <c r="B88" s="34">
        <v>5165</v>
      </c>
      <c r="C88" s="34">
        <v>4445</v>
      </c>
      <c r="D88" s="34">
        <v>101956</v>
      </c>
      <c r="E88" s="14">
        <v>0</v>
      </c>
      <c r="F88" s="14">
        <v>0</v>
      </c>
      <c r="G88" s="14">
        <v>7671</v>
      </c>
      <c r="H88" s="14">
        <v>40747</v>
      </c>
      <c r="I88" s="14">
        <v>144306</v>
      </c>
    </row>
    <row r="89" spans="1:9" ht="14.25" customHeight="1">
      <c r="A89" s="2" t="s">
        <v>164</v>
      </c>
      <c r="B89" s="34">
        <v>31</v>
      </c>
      <c r="C89" s="34">
        <v>8557</v>
      </c>
      <c r="D89" s="34">
        <v>0</v>
      </c>
      <c r="E89" s="14">
        <v>0</v>
      </c>
      <c r="F89" s="14">
        <v>10</v>
      </c>
      <c r="G89" s="14">
        <v>3178</v>
      </c>
      <c r="H89" s="14">
        <v>0</v>
      </c>
      <c r="I89" s="14">
        <v>48905</v>
      </c>
    </row>
    <row r="90" spans="1:9" ht="14.25" customHeight="1">
      <c r="A90" s="2" t="s">
        <v>192</v>
      </c>
      <c r="B90" s="34">
        <v>27</v>
      </c>
      <c r="C90" s="34">
        <v>2686</v>
      </c>
      <c r="D90" s="34">
        <v>0</v>
      </c>
      <c r="E90" s="14">
        <v>0</v>
      </c>
      <c r="F90" s="14">
        <v>2</v>
      </c>
      <c r="G90" s="14">
        <v>2104</v>
      </c>
      <c r="H90" s="14">
        <v>2825</v>
      </c>
      <c r="I90" s="14">
        <v>20851</v>
      </c>
    </row>
    <row r="91" spans="1:9" ht="14.25" customHeight="1">
      <c r="A91" s="2" t="s">
        <v>166</v>
      </c>
      <c r="B91" s="34">
        <v>3926</v>
      </c>
      <c r="C91" s="34">
        <v>45559</v>
      </c>
      <c r="D91" s="34">
        <v>5171</v>
      </c>
      <c r="E91" s="14">
        <v>0</v>
      </c>
      <c r="F91" s="14">
        <v>0</v>
      </c>
      <c r="G91" s="14">
        <v>22030</v>
      </c>
      <c r="H91" s="14">
        <v>40277</v>
      </c>
      <c r="I91" s="14">
        <v>392818</v>
      </c>
    </row>
    <row r="92" spans="1:9" ht="14.25" customHeight="1">
      <c r="A92" s="2" t="s">
        <v>167</v>
      </c>
      <c r="B92" s="34">
        <v>49</v>
      </c>
      <c r="C92" s="34">
        <v>3237</v>
      </c>
      <c r="D92" s="34">
        <v>863</v>
      </c>
      <c r="E92" s="14">
        <v>0</v>
      </c>
      <c r="F92" s="14">
        <v>0</v>
      </c>
      <c r="G92" s="14">
        <v>9813</v>
      </c>
      <c r="H92" s="14">
        <v>4</v>
      </c>
      <c r="I92" s="14">
        <v>106027</v>
      </c>
    </row>
    <row r="93" spans="1:9" ht="14.25" customHeight="1">
      <c r="A93" s="2" t="s">
        <v>193</v>
      </c>
      <c r="B93" s="34">
        <v>34</v>
      </c>
      <c r="C93" s="34">
        <v>3106</v>
      </c>
      <c r="D93" s="34">
        <v>0</v>
      </c>
      <c r="E93" s="14">
        <v>0</v>
      </c>
      <c r="F93" s="14">
        <v>0</v>
      </c>
      <c r="G93" s="14">
        <v>0</v>
      </c>
      <c r="H93" s="14">
        <v>1332</v>
      </c>
      <c r="I93" s="14">
        <v>32687</v>
      </c>
    </row>
    <row r="94" spans="1:9" ht="14.25" customHeight="1">
      <c r="A94" s="2"/>
      <c r="B94" s="24"/>
      <c r="C94" s="24"/>
      <c r="D94" s="24"/>
      <c r="E94" s="2"/>
      <c r="F94" s="2"/>
      <c r="G94" s="2"/>
      <c r="H94" s="2"/>
      <c r="I94" s="2"/>
    </row>
    <row r="95" spans="1:9" ht="14.25" customHeight="1">
      <c r="A95" s="7" t="s">
        <v>11</v>
      </c>
      <c r="B95" s="68">
        <v>184</v>
      </c>
      <c r="C95" s="68">
        <v>7654</v>
      </c>
      <c r="D95" s="68">
        <v>14.5</v>
      </c>
      <c r="E95" s="15">
        <v>0</v>
      </c>
      <c r="F95" s="15">
        <v>1</v>
      </c>
      <c r="G95" s="15">
        <v>1804</v>
      </c>
      <c r="H95" s="15">
        <v>4235</v>
      </c>
      <c r="I95" s="15">
        <v>48800</v>
      </c>
    </row>
    <row r="96" spans="1:9" ht="14.25" customHeight="1">
      <c r="A96" s="7" t="s">
        <v>10</v>
      </c>
      <c r="B96" s="68">
        <v>1433.5111111111112</v>
      </c>
      <c r="C96" s="68">
        <v>12565.066666666668</v>
      </c>
      <c r="D96" s="68">
        <v>6812.5666666666666</v>
      </c>
      <c r="E96" s="15">
        <v>7.2777777777777777</v>
      </c>
      <c r="F96" s="15">
        <v>61.211111111111109</v>
      </c>
      <c r="G96" s="15">
        <v>5769.3222222222221</v>
      </c>
      <c r="H96" s="15">
        <v>10220.833333333334</v>
      </c>
      <c r="I96" s="15">
        <v>81885.677777777775</v>
      </c>
    </row>
    <row r="97" spans="1:9" ht="14.25" customHeight="1">
      <c r="A97" s="7" t="s">
        <v>237</v>
      </c>
      <c r="B97" s="68">
        <v>129016</v>
      </c>
      <c r="C97" s="68">
        <v>1130856</v>
      </c>
      <c r="D97" s="68">
        <v>613131</v>
      </c>
      <c r="E97" s="15">
        <v>655</v>
      </c>
      <c r="F97" s="15">
        <v>5509</v>
      </c>
      <c r="G97" s="15">
        <v>519239</v>
      </c>
      <c r="H97" s="15">
        <v>919875</v>
      </c>
      <c r="I97" s="15">
        <v>7369711</v>
      </c>
    </row>
    <row r="99" spans="1:9" ht="14.25" customHeight="1">
      <c r="A99" s="2" t="s">
        <v>360</v>
      </c>
      <c r="B99" s="24"/>
      <c r="C99" s="24"/>
      <c r="D99" s="24"/>
      <c r="E99" s="2"/>
      <c r="F99" s="2"/>
      <c r="G99" s="2"/>
      <c r="H99" s="2"/>
      <c r="I99" s="2"/>
    </row>
  </sheetData>
  <sortState xmlns:xlrd2="http://schemas.microsoft.com/office/spreadsheetml/2017/richdata2" ref="A4:I50">
    <sortCondition ref="A4"/>
  </sortState>
  <phoneticPr fontId="51" type="noConversion"/>
  <conditionalFormatting sqref="B4:I50">
    <cfRule type="cellIs" dxfId="79" priority="2" operator="lessThan">
      <formula>0</formula>
    </cfRule>
    <cfRule type="cellIs" dxfId="78" priority="3" operator="lessThan">
      <formula>0</formula>
    </cfRule>
    <cfRule type="cellIs" dxfId="77" priority="4" operator="equal">
      <formula>0</formula>
    </cfRule>
  </conditionalFormatting>
  <conditionalFormatting sqref="B4:I93 B95:I97">
    <cfRule type="cellIs" dxfId="76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37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2.75"/>
  <cols>
    <col min="1" max="1" width="16.85546875" customWidth="1"/>
    <col min="2" max="2" width="9.28515625" hidden="1" customWidth="1"/>
    <col min="3" max="3" width="9.85546875" bestFit="1" customWidth="1"/>
    <col min="4" max="4" width="5.28515625" customWidth="1"/>
    <col min="5" max="5" width="3.85546875" bestFit="1" customWidth="1"/>
    <col min="6" max="6" width="14.28515625" customWidth="1"/>
    <col min="7" max="7" width="9.28515625" hidden="1" customWidth="1"/>
    <col min="8" max="8" width="9.140625" customWidth="1"/>
    <col min="9" max="9" width="5.42578125" customWidth="1"/>
    <col min="10" max="10" width="2.28515625" customWidth="1"/>
    <col min="11" max="11" width="16.5703125" bestFit="1" customWidth="1"/>
    <col min="12" max="12" width="9.28515625" hidden="1" customWidth="1"/>
    <col min="13" max="13" width="10.5703125" bestFit="1" customWidth="1"/>
    <col min="14" max="14" width="5.42578125" customWidth="1"/>
    <col min="15" max="15" width="28.140625" bestFit="1" customWidth="1"/>
    <col min="16" max="16" width="38.140625" bestFit="1" customWidth="1"/>
    <col min="17" max="17" width="20.42578125" bestFit="1" customWidth="1"/>
    <col min="18" max="18" width="2.42578125" customWidth="1"/>
    <col min="20" max="20" width="8.42578125" bestFit="1" customWidth="1"/>
    <col min="22" max="22" width="7.7109375" bestFit="1" customWidth="1"/>
    <col min="23" max="23" width="4.140625" customWidth="1"/>
    <col min="25" max="25" width="8.42578125" bestFit="1" customWidth="1"/>
    <col min="26" max="26" width="9" bestFit="1" customWidth="1"/>
    <col min="27" max="27" width="7.7109375" bestFit="1" customWidth="1"/>
  </cols>
  <sheetData>
    <row r="1" spans="1:14" ht="15">
      <c r="A1" s="9" t="s">
        <v>361</v>
      </c>
      <c r="B1" s="9"/>
      <c r="M1" s="109"/>
    </row>
    <row r="2" spans="1:14">
      <c r="A2" s="3" t="s">
        <v>362</v>
      </c>
      <c r="B2" s="1"/>
      <c r="M2" s="109"/>
    </row>
    <row r="3" spans="1:14" ht="33.75">
      <c r="A3" s="97"/>
      <c r="B3" s="51" t="s">
        <v>363</v>
      </c>
      <c r="C3" s="51" t="s">
        <v>364</v>
      </c>
      <c r="D3" s="147" t="s">
        <v>4</v>
      </c>
      <c r="E3" s="147"/>
      <c r="F3" s="190"/>
      <c r="G3" s="51" t="s">
        <v>363</v>
      </c>
      <c r="H3" s="51"/>
      <c r="I3" s="147"/>
      <c r="J3" s="147"/>
      <c r="K3" s="190"/>
      <c r="L3" s="51"/>
      <c r="M3" s="51"/>
      <c r="N3" s="147"/>
    </row>
    <row r="4" spans="1:14">
      <c r="A4" s="2" t="s">
        <v>24</v>
      </c>
      <c r="B4" s="34">
        <v>56598</v>
      </c>
      <c r="C4" s="282">
        <v>347303</v>
      </c>
      <c r="D4" s="12">
        <f>C4/B4</f>
        <v>6.1363122371815262</v>
      </c>
      <c r="E4" s="206"/>
      <c r="J4" s="206"/>
    </row>
    <row r="5" spans="1:14">
      <c r="A5" s="2" t="s">
        <v>184</v>
      </c>
      <c r="B5" s="34">
        <v>29317</v>
      </c>
      <c r="C5" s="282">
        <v>213862</v>
      </c>
      <c r="D5" s="12">
        <f t="shared" ref="D5:D68" si="0">C5/B5</f>
        <v>7.294811883889893</v>
      </c>
      <c r="E5" s="206"/>
      <c r="J5" s="206"/>
    </row>
    <row r="6" spans="1:14">
      <c r="A6" s="2" t="s">
        <v>27</v>
      </c>
      <c r="B6" s="34">
        <v>46760</v>
      </c>
      <c r="C6" s="282">
        <v>396982</v>
      </c>
      <c r="D6" s="12">
        <f t="shared" si="0"/>
        <v>8.4897775876817789</v>
      </c>
      <c r="E6" s="206"/>
      <c r="J6" s="206"/>
    </row>
    <row r="7" spans="1:14">
      <c r="A7" s="2" t="s">
        <v>29</v>
      </c>
      <c r="B7" s="34">
        <v>2198</v>
      </c>
      <c r="C7" s="282">
        <v>12660</v>
      </c>
      <c r="D7" s="12">
        <f t="shared" si="0"/>
        <v>5.7597816196542313</v>
      </c>
      <c r="E7" s="206"/>
      <c r="J7" s="206"/>
    </row>
    <row r="8" spans="1:14">
      <c r="A8" s="2" t="s">
        <v>30</v>
      </c>
      <c r="B8" s="34">
        <v>44074</v>
      </c>
      <c r="C8" s="282">
        <v>212534</v>
      </c>
      <c r="D8" s="12">
        <f t="shared" si="0"/>
        <v>4.8222081045514358</v>
      </c>
      <c r="E8" s="206"/>
      <c r="J8" s="206"/>
    </row>
    <row r="9" spans="1:14">
      <c r="A9" s="2" t="s">
        <v>32</v>
      </c>
      <c r="B9" s="34">
        <v>177629</v>
      </c>
      <c r="C9" s="282">
        <v>390030</v>
      </c>
      <c r="D9" s="12">
        <f t="shared" si="0"/>
        <v>2.1957563235732902</v>
      </c>
      <c r="E9" s="206"/>
      <c r="J9" s="206"/>
    </row>
    <row r="10" spans="1:14">
      <c r="A10" s="2" t="s">
        <v>33</v>
      </c>
      <c r="B10" s="34">
        <v>35972</v>
      </c>
      <c r="C10" s="282">
        <v>207001</v>
      </c>
      <c r="D10" s="12">
        <f t="shared" si="0"/>
        <v>5.754503502724341</v>
      </c>
      <c r="E10" s="206"/>
      <c r="J10" s="206"/>
    </row>
    <row r="11" spans="1:14">
      <c r="A11" s="2" t="s">
        <v>35</v>
      </c>
      <c r="B11" s="34">
        <v>13219</v>
      </c>
      <c r="C11" s="282">
        <v>90444</v>
      </c>
      <c r="D11" s="12">
        <f t="shared" si="0"/>
        <v>6.8419698918223766</v>
      </c>
      <c r="E11" s="206"/>
      <c r="J11" s="206"/>
    </row>
    <row r="12" spans="1:14">
      <c r="A12" s="2" t="s">
        <v>37</v>
      </c>
      <c r="B12" s="34">
        <v>8657</v>
      </c>
      <c r="C12" s="282">
        <v>30599</v>
      </c>
      <c r="D12" s="12">
        <f t="shared" si="0"/>
        <v>3.5345962804666744</v>
      </c>
      <c r="E12" s="206"/>
      <c r="J12" s="206"/>
    </row>
    <row r="13" spans="1:14">
      <c r="A13" s="2" t="s">
        <v>38</v>
      </c>
      <c r="B13" s="34">
        <v>410419</v>
      </c>
      <c r="C13" s="282">
        <v>1249047</v>
      </c>
      <c r="D13" s="12">
        <f t="shared" si="0"/>
        <v>3.0433459464595938</v>
      </c>
      <c r="E13" s="206"/>
      <c r="J13" s="206"/>
    </row>
    <row r="14" spans="1:14">
      <c r="A14" s="2" t="s">
        <v>39</v>
      </c>
      <c r="B14" s="34">
        <v>5487</v>
      </c>
      <c r="C14" s="282">
        <v>20267</v>
      </c>
      <c r="D14" s="12">
        <f t="shared" si="0"/>
        <v>3.6936395115728087</v>
      </c>
      <c r="E14" s="206"/>
      <c r="J14" s="206"/>
    </row>
    <row r="15" spans="1:14">
      <c r="A15" s="2" t="s">
        <v>40</v>
      </c>
      <c r="B15" s="34">
        <v>7588</v>
      </c>
      <c r="C15" s="282">
        <v>17407</v>
      </c>
      <c r="D15" s="12">
        <f t="shared" si="0"/>
        <v>2.2940168687401159</v>
      </c>
      <c r="E15" s="206"/>
      <c r="J15" s="206"/>
    </row>
    <row r="16" spans="1:14">
      <c r="A16" s="2" t="s">
        <v>42</v>
      </c>
      <c r="B16" s="34">
        <v>77905</v>
      </c>
      <c r="C16" s="282">
        <v>461830</v>
      </c>
      <c r="D16" s="12">
        <f t="shared" si="0"/>
        <v>5.9281175791027536</v>
      </c>
      <c r="E16" s="206"/>
      <c r="J16" s="206"/>
    </row>
    <row r="17" spans="1:10">
      <c r="A17" s="2" t="s">
        <v>43</v>
      </c>
      <c r="B17" s="34">
        <v>2455</v>
      </c>
      <c r="C17" s="282">
        <v>10039</v>
      </c>
      <c r="D17" s="12">
        <f t="shared" si="0"/>
        <v>4.089205702647658</v>
      </c>
      <c r="E17" s="206"/>
      <c r="J17" s="206"/>
    </row>
    <row r="18" spans="1:10">
      <c r="A18" s="2" t="s">
        <v>44</v>
      </c>
      <c r="B18" s="34">
        <v>2350</v>
      </c>
      <c r="C18" s="282">
        <v>6912</v>
      </c>
      <c r="D18" s="12">
        <f t="shared" si="0"/>
        <v>2.9412765957446809</v>
      </c>
      <c r="E18" s="206"/>
      <c r="J18" s="206"/>
    </row>
    <row r="19" spans="1:10">
      <c r="A19" s="2" t="s">
        <v>46</v>
      </c>
      <c r="B19" s="34">
        <v>1438</v>
      </c>
      <c r="C19" s="282">
        <v>1211</v>
      </c>
      <c r="D19" s="12">
        <f t="shared" si="0"/>
        <v>0.84214186369958277</v>
      </c>
      <c r="E19" s="206"/>
      <c r="J19" s="206"/>
    </row>
    <row r="20" spans="1:10">
      <c r="A20" s="2" t="s">
        <v>47</v>
      </c>
      <c r="B20" s="34">
        <v>17567</v>
      </c>
      <c r="C20" s="282">
        <v>59507</v>
      </c>
      <c r="D20" s="12">
        <f t="shared" si="0"/>
        <v>3.3874309785393066</v>
      </c>
      <c r="E20" s="206"/>
      <c r="J20" s="206"/>
    </row>
    <row r="21" spans="1:10">
      <c r="A21" s="2" t="s">
        <v>49</v>
      </c>
      <c r="B21" s="34">
        <v>40747</v>
      </c>
      <c r="C21" s="282">
        <v>186125</v>
      </c>
      <c r="D21" s="12">
        <f t="shared" si="0"/>
        <v>4.5678209438731683</v>
      </c>
      <c r="E21" s="206"/>
      <c r="J21" s="206"/>
    </row>
    <row r="22" spans="1:10">
      <c r="A22" s="2" t="s">
        <v>50</v>
      </c>
      <c r="B22" s="34">
        <v>36398</v>
      </c>
      <c r="C22" s="282">
        <v>357623</v>
      </c>
      <c r="D22" s="12">
        <f t="shared" si="0"/>
        <v>9.8253475465684925</v>
      </c>
      <c r="E22" s="206"/>
      <c r="J22" s="206"/>
    </row>
    <row r="23" spans="1:10">
      <c r="A23" s="2" t="s">
        <v>51</v>
      </c>
      <c r="B23" s="34">
        <v>13825</v>
      </c>
      <c r="C23" s="282">
        <v>28053</v>
      </c>
      <c r="D23" s="12">
        <f t="shared" si="0"/>
        <v>2.029150090415913</v>
      </c>
      <c r="E23" s="206"/>
      <c r="J23" s="206"/>
    </row>
    <row r="24" spans="1:10">
      <c r="A24" s="2" t="s">
        <v>53</v>
      </c>
      <c r="B24" s="34">
        <v>127637</v>
      </c>
      <c r="C24" s="282">
        <v>222991</v>
      </c>
      <c r="D24" s="12">
        <f t="shared" si="0"/>
        <v>1.7470717738586774</v>
      </c>
      <c r="E24" s="206"/>
      <c r="J24" s="206"/>
    </row>
    <row r="25" spans="1:10">
      <c r="A25" s="2" t="s">
        <v>54</v>
      </c>
      <c r="B25" s="34">
        <v>180231</v>
      </c>
      <c r="C25" s="282">
        <v>308841</v>
      </c>
      <c r="D25" s="12">
        <f t="shared" si="0"/>
        <v>1.7135842335669225</v>
      </c>
      <c r="E25" s="206"/>
      <c r="J25" s="206"/>
    </row>
    <row r="26" spans="1:10">
      <c r="A26" s="2" t="s">
        <v>56</v>
      </c>
      <c r="B26" s="34">
        <v>89139</v>
      </c>
      <c r="C26" s="282">
        <v>637038</v>
      </c>
      <c r="D26" s="12">
        <f t="shared" si="0"/>
        <v>7.1465688419210442</v>
      </c>
      <c r="E26" s="206"/>
      <c r="J26" s="206"/>
    </row>
    <row r="27" spans="1:10">
      <c r="A27" s="2" t="s">
        <v>57</v>
      </c>
      <c r="B27" s="34">
        <v>371726</v>
      </c>
      <c r="C27" s="282">
        <v>692232</v>
      </c>
      <c r="D27" s="12">
        <f t="shared" si="0"/>
        <v>1.8622103377218704</v>
      </c>
      <c r="E27" s="206"/>
      <c r="J27" s="206"/>
    </row>
    <row r="28" spans="1:10">
      <c r="A28" s="2" t="s">
        <v>58</v>
      </c>
      <c r="B28" s="34">
        <v>2824</v>
      </c>
      <c r="C28" s="282">
        <v>13962</v>
      </c>
      <c r="D28" s="12">
        <f t="shared" si="0"/>
        <v>4.9440509915014168</v>
      </c>
      <c r="E28" s="206"/>
      <c r="J28" s="206"/>
    </row>
    <row r="29" spans="1:10">
      <c r="A29" s="2" t="s">
        <v>59</v>
      </c>
      <c r="B29" s="34">
        <v>348930</v>
      </c>
      <c r="C29" s="282">
        <v>1294737</v>
      </c>
      <c r="D29" s="12">
        <f t="shared" si="0"/>
        <v>3.7105923824262748</v>
      </c>
      <c r="E29" s="206"/>
      <c r="J29" s="206"/>
    </row>
    <row r="30" spans="1:10">
      <c r="A30" s="2" t="s">
        <v>60</v>
      </c>
      <c r="B30" s="34">
        <v>65780</v>
      </c>
      <c r="C30" s="282">
        <v>170474</v>
      </c>
      <c r="D30" s="12">
        <f t="shared" si="0"/>
        <v>2.5915779872301612</v>
      </c>
      <c r="E30" s="206"/>
      <c r="J30" s="206"/>
    </row>
    <row r="31" spans="1:10">
      <c r="A31" s="2" t="s">
        <v>61</v>
      </c>
      <c r="B31" s="34">
        <v>54580</v>
      </c>
      <c r="C31" s="282">
        <v>288156</v>
      </c>
      <c r="D31" s="12">
        <f t="shared" si="0"/>
        <v>5.2795163063393185</v>
      </c>
      <c r="E31" s="206"/>
      <c r="J31" s="206"/>
    </row>
    <row r="32" spans="1:10">
      <c r="A32" s="2" t="s">
        <v>63</v>
      </c>
      <c r="B32" s="34">
        <v>4052</v>
      </c>
      <c r="C32" s="282">
        <v>15497</v>
      </c>
      <c r="D32" s="12">
        <f t="shared" si="0"/>
        <v>3.8245310957551828</v>
      </c>
      <c r="E32" s="206"/>
      <c r="J32" s="206"/>
    </row>
    <row r="33" spans="1:10">
      <c r="A33" s="2" t="s">
        <v>65</v>
      </c>
      <c r="B33" s="34">
        <v>79598</v>
      </c>
      <c r="C33" s="282">
        <v>304484</v>
      </c>
      <c r="D33" s="12">
        <f t="shared" si="0"/>
        <v>3.8252719917585871</v>
      </c>
      <c r="E33" s="206"/>
      <c r="J33" s="206"/>
    </row>
    <row r="34" spans="1:10">
      <c r="A34" s="2" t="s">
        <v>66</v>
      </c>
      <c r="B34" s="34">
        <v>4463</v>
      </c>
      <c r="C34" s="282">
        <v>17843</v>
      </c>
      <c r="D34" s="12">
        <f t="shared" si="0"/>
        <v>3.9979834192247368</v>
      </c>
      <c r="E34" s="206"/>
      <c r="J34" s="206"/>
    </row>
    <row r="35" spans="1:10">
      <c r="A35" s="2" t="s">
        <v>67</v>
      </c>
      <c r="B35" s="34">
        <v>3823</v>
      </c>
      <c r="C35" s="282">
        <v>12229</v>
      </c>
      <c r="D35" s="12">
        <f t="shared" si="0"/>
        <v>3.1987967564739734</v>
      </c>
      <c r="E35" s="206"/>
      <c r="J35" s="206"/>
    </row>
    <row r="36" spans="1:10">
      <c r="A36" s="2" t="s">
        <v>68</v>
      </c>
      <c r="B36" s="34">
        <v>11394</v>
      </c>
      <c r="C36" s="282">
        <v>54203</v>
      </c>
      <c r="D36" s="12">
        <f t="shared" si="0"/>
        <v>4.7571528874846409</v>
      </c>
      <c r="E36" s="206"/>
      <c r="J36" s="206"/>
    </row>
    <row r="37" spans="1:10">
      <c r="A37" s="2" t="s">
        <v>69</v>
      </c>
      <c r="B37" s="34">
        <v>12690</v>
      </c>
      <c r="C37" s="282">
        <v>37720</v>
      </c>
      <c r="D37" s="12">
        <f t="shared" si="0"/>
        <v>2.9724192277383765</v>
      </c>
      <c r="E37" s="206"/>
      <c r="J37" s="206"/>
    </row>
    <row r="38" spans="1:10">
      <c r="A38" s="2" t="s">
        <v>70</v>
      </c>
      <c r="B38" s="34">
        <v>237129</v>
      </c>
      <c r="C38" s="282">
        <v>420829</v>
      </c>
      <c r="D38" s="12">
        <f t="shared" si="0"/>
        <v>1.7746838218859777</v>
      </c>
      <c r="E38" s="206"/>
      <c r="J38" s="206"/>
    </row>
    <row r="39" spans="1:10">
      <c r="A39" s="2" t="s">
        <v>71</v>
      </c>
      <c r="B39" s="34">
        <v>55843</v>
      </c>
      <c r="C39" s="282">
        <v>209698</v>
      </c>
      <c r="D39" s="12">
        <f t="shared" si="0"/>
        <v>3.7551349318625431</v>
      </c>
      <c r="E39" s="206"/>
      <c r="J39" s="206"/>
    </row>
    <row r="40" spans="1:10">
      <c r="A40" s="2" t="s">
        <v>72</v>
      </c>
      <c r="B40" s="34">
        <v>9707</v>
      </c>
      <c r="C40" s="282">
        <v>16926</v>
      </c>
      <c r="D40" s="12">
        <f t="shared" si="0"/>
        <v>1.7436901205315751</v>
      </c>
      <c r="E40" s="206"/>
      <c r="J40" s="206"/>
    </row>
    <row r="41" spans="1:10">
      <c r="A41" s="2" t="s">
        <v>74</v>
      </c>
      <c r="B41" s="34">
        <v>8454</v>
      </c>
      <c r="C41" s="282">
        <v>35487</v>
      </c>
      <c r="D41" s="12">
        <f t="shared" si="0"/>
        <v>4.197657913413769</v>
      </c>
      <c r="E41" s="206"/>
      <c r="J41" s="206"/>
    </row>
    <row r="42" spans="1:10">
      <c r="A42" s="2" t="s">
        <v>75</v>
      </c>
      <c r="B42" s="34">
        <v>40732</v>
      </c>
      <c r="C42" s="282">
        <v>194440</v>
      </c>
      <c r="D42" s="12">
        <f t="shared" si="0"/>
        <v>4.7736423450849452</v>
      </c>
      <c r="E42" s="206"/>
      <c r="J42" s="206"/>
    </row>
    <row r="43" spans="1:10">
      <c r="A43" s="2" t="s">
        <v>76</v>
      </c>
      <c r="B43" s="34">
        <v>206644</v>
      </c>
      <c r="C43" s="282">
        <v>270816</v>
      </c>
      <c r="D43" s="12">
        <f t="shared" si="0"/>
        <v>1.3105437370550319</v>
      </c>
      <c r="E43" s="206"/>
      <c r="J43" s="206"/>
    </row>
    <row r="44" spans="1:10">
      <c r="A44" s="2" t="s">
        <v>77</v>
      </c>
      <c r="B44" s="34">
        <v>12852</v>
      </c>
      <c r="C44" s="282">
        <v>37973</v>
      </c>
      <c r="D44" s="12">
        <f t="shared" si="0"/>
        <v>2.9546374105197635</v>
      </c>
      <c r="E44" s="206"/>
      <c r="J44" s="206"/>
    </row>
    <row r="45" spans="1:10">
      <c r="A45" s="2" t="s">
        <v>78</v>
      </c>
      <c r="B45" s="34">
        <v>9342</v>
      </c>
      <c r="C45" s="282">
        <v>31092</v>
      </c>
      <c r="D45" s="12">
        <f t="shared" si="0"/>
        <v>3.3281952472703917</v>
      </c>
      <c r="E45" s="206"/>
      <c r="J45" s="206"/>
    </row>
    <row r="46" spans="1:10">
      <c r="A46" s="2" t="s">
        <v>79</v>
      </c>
      <c r="B46" s="34">
        <v>153055</v>
      </c>
      <c r="C46" s="282">
        <v>708610</v>
      </c>
      <c r="D46" s="12">
        <f t="shared" si="0"/>
        <v>4.6297736107935057</v>
      </c>
      <c r="E46" s="206"/>
      <c r="J46" s="206"/>
    </row>
    <row r="47" spans="1:10">
      <c r="A47" s="2" t="s">
        <v>80</v>
      </c>
      <c r="B47" s="34">
        <v>4300</v>
      </c>
      <c r="C47" s="282">
        <v>18884</v>
      </c>
      <c r="D47" s="12">
        <f t="shared" si="0"/>
        <v>4.3916279069767441</v>
      </c>
      <c r="E47" s="12"/>
      <c r="F47" s="2"/>
      <c r="G47" s="2"/>
      <c r="H47" s="149"/>
      <c r="I47" s="12"/>
      <c r="J47" s="12"/>
    </row>
    <row r="48" spans="1:10">
      <c r="A48" s="2" t="s">
        <v>186</v>
      </c>
      <c r="B48" s="34">
        <v>8935</v>
      </c>
      <c r="C48" s="282">
        <v>60831</v>
      </c>
      <c r="D48" s="12">
        <f t="shared" si="0"/>
        <v>6.808170117515389</v>
      </c>
      <c r="J48" s="12"/>
    </row>
    <row r="49" spans="1:14">
      <c r="A49" s="2" t="s">
        <v>82</v>
      </c>
      <c r="B49" s="34">
        <v>32394</v>
      </c>
      <c r="C49" s="282">
        <v>139615</v>
      </c>
      <c r="D49" s="12">
        <f t="shared" si="0"/>
        <v>4.3099030684694695</v>
      </c>
    </row>
    <row r="50" spans="1:14">
      <c r="A50" s="2" t="s">
        <v>83</v>
      </c>
      <c r="B50" s="34">
        <v>11238</v>
      </c>
      <c r="C50" s="282">
        <v>23157</v>
      </c>
      <c r="D50" s="12">
        <f t="shared" si="0"/>
        <v>2.0605979711692473</v>
      </c>
    </row>
    <row r="51" spans="1:14">
      <c r="A51" s="2" t="s">
        <v>84</v>
      </c>
      <c r="B51" s="34">
        <v>26994</v>
      </c>
      <c r="C51" s="282">
        <v>106403</v>
      </c>
      <c r="D51" s="12">
        <f t="shared" si="0"/>
        <v>3.9417277913610431</v>
      </c>
      <c r="E51" s="12"/>
      <c r="H51" s="149"/>
      <c r="I51" s="12"/>
      <c r="J51" s="12"/>
      <c r="K51" s="5"/>
      <c r="L51" s="5"/>
      <c r="M51" s="149"/>
      <c r="N51" s="12"/>
    </row>
    <row r="52" spans="1:14">
      <c r="A52" s="2" t="s">
        <v>85</v>
      </c>
      <c r="B52" s="34">
        <v>13125</v>
      </c>
      <c r="C52" s="282">
        <v>17240</v>
      </c>
      <c r="D52" s="12">
        <f t="shared" si="0"/>
        <v>1.3135238095238095</v>
      </c>
      <c r="E52" s="12"/>
      <c r="H52" s="149"/>
      <c r="I52" s="12"/>
      <c r="J52" s="12"/>
      <c r="M52" s="149"/>
      <c r="N52" s="12"/>
    </row>
    <row r="53" spans="1:14">
      <c r="A53" s="2" t="s">
        <v>86</v>
      </c>
      <c r="B53" s="34">
        <v>4915</v>
      </c>
      <c r="C53" s="282">
        <v>17868</v>
      </c>
      <c r="D53" s="12">
        <f t="shared" si="0"/>
        <v>3.6354018311291965</v>
      </c>
      <c r="E53" s="12"/>
      <c r="F53" s="2"/>
      <c r="G53" s="2"/>
      <c r="H53" s="149"/>
      <c r="I53" s="12"/>
      <c r="J53" s="12"/>
      <c r="M53" s="109"/>
    </row>
    <row r="54" spans="1:14">
      <c r="A54" s="5" t="s">
        <v>88</v>
      </c>
      <c r="B54" s="34">
        <v>67815</v>
      </c>
      <c r="C54" s="282">
        <v>227356</v>
      </c>
      <c r="D54" s="12">
        <f t="shared" si="0"/>
        <v>3.3525916095259163</v>
      </c>
    </row>
    <row r="55" spans="1:14">
      <c r="A55" s="2" t="s">
        <v>89</v>
      </c>
      <c r="B55" s="14">
        <v>2828</v>
      </c>
      <c r="C55" s="282">
        <v>14022</v>
      </c>
      <c r="D55" s="12">
        <f t="shared" si="0"/>
        <v>4.9582743988684586</v>
      </c>
    </row>
    <row r="56" spans="1:14">
      <c r="A56" s="2" t="s">
        <v>187</v>
      </c>
      <c r="B56" s="14">
        <v>199056</v>
      </c>
      <c r="C56" s="282">
        <v>1306502</v>
      </c>
      <c r="D56" s="12">
        <f t="shared" si="0"/>
        <v>6.5634896712482922</v>
      </c>
    </row>
    <row r="57" spans="1:14">
      <c r="A57" s="2" t="s">
        <v>91</v>
      </c>
      <c r="B57" s="190">
        <v>19228</v>
      </c>
      <c r="C57" s="282">
        <v>44195</v>
      </c>
      <c r="D57" s="12">
        <f t="shared" si="0"/>
        <v>2.2984709798210941</v>
      </c>
    </row>
    <row r="58" spans="1:14">
      <c r="A58" s="2" t="s">
        <v>92</v>
      </c>
      <c r="B58" s="14">
        <v>151713</v>
      </c>
      <c r="C58" s="282">
        <v>955703</v>
      </c>
      <c r="D58" s="12">
        <f t="shared" si="0"/>
        <v>6.2994140251659383</v>
      </c>
    </row>
    <row r="59" spans="1:14">
      <c r="A59" s="2" t="s">
        <v>94</v>
      </c>
      <c r="B59" s="14">
        <v>13416</v>
      </c>
      <c r="C59" s="282">
        <v>7069</v>
      </c>
      <c r="D59" s="12">
        <f t="shared" si="0"/>
        <v>0.52690816935002982</v>
      </c>
    </row>
    <row r="60" spans="1:14">
      <c r="A60" s="2" t="s">
        <v>188</v>
      </c>
      <c r="B60" s="14">
        <v>182886</v>
      </c>
      <c r="C60" s="282">
        <v>1054043</v>
      </c>
      <c r="D60" s="12">
        <f t="shared" si="0"/>
        <v>5.7633881215620661</v>
      </c>
    </row>
    <row r="61" spans="1:14">
      <c r="A61" s="2" t="s">
        <v>96</v>
      </c>
      <c r="B61" s="14">
        <v>17943</v>
      </c>
      <c r="C61" s="282">
        <v>124226</v>
      </c>
      <c r="D61" s="12">
        <f t="shared" si="0"/>
        <v>6.9233684445187542</v>
      </c>
    </row>
    <row r="62" spans="1:14">
      <c r="A62" s="2" t="s">
        <v>97</v>
      </c>
      <c r="B62" s="14">
        <v>6453</v>
      </c>
      <c r="C62" s="282">
        <v>19963</v>
      </c>
      <c r="D62" s="12">
        <f t="shared" si="0"/>
        <v>3.0935998760266541</v>
      </c>
    </row>
    <row r="63" spans="1:14">
      <c r="A63" s="2" t="s">
        <v>98</v>
      </c>
      <c r="B63" s="14">
        <v>31118</v>
      </c>
      <c r="C63" s="282">
        <v>180765</v>
      </c>
      <c r="D63" s="12">
        <f t="shared" si="0"/>
        <v>5.8090172890288576</v>
      </c>
    </row>
    <row r="64" spans="1:14">
      <c r="A64" s="2" t="s">
        <v>99</v>
      </c>
      <c r="B64" s="14">
        <v>22925</v>
      </c>
      <c r="C64" s="282">
        <v>114510</v>
      </c>
      <c r="D64" s="12">
        <f t="shared" si="0"/>
        <v>4.9949836423118867</v>
      </c>
    </row>
    <row r="65" spans="1:4">
      <c r="A65" s="2" t="s">
        <v>100</v>
      </c>
      <c r="B65" s="14">
        <v>124108</v>
      </c>
      <c r="C65" s="282">
        <v>756024</v>
      </c>
      <c r="D65" s="12">
        <f t="shared" si="0"/>
        <v>6.091662100750959</v>
      </c>
    </row>
    <row r="66" spans="1:4">
      <c r="A66" s="2" t="s">
        <v>101</v>
      </c>
      <c r="B66" s="14">
        <v>9418</v>
      </c>
      <c r="C66" s="282">
        <v>48879</v>
      </c>
      <c r="D66" s="12">
        <f t="shared" si="0"/>
        <v>5.1899554045444889</v>
      </c>
    </row>
    <row r="67" spans="1:4">
      <c r="A67" s="2" t="s">
        <v>102</v>
      </c>
      <c r="B67" s="14">
        <v>6131</v>
      </c>
      <c r="C67" s="282">
        <v>13300</v>
      </c>
      <c r="D67" s="12">
        <f t="shared" si="0"/>
        <v>2.1693035393899853</v>
      </c>
    </row>
    <row r="68" spans="1:4">
      <c r="A68" s="2" t="s">
        <v>104</v>
      </c>
      <c r="B68" s="14">
        <v>216428</v>
      </c>
      <c r="C68" s="282">
        <v>964097</v>
      </c>
      <c r="D68" s="12">
        <f t="shared" si="0"/>
        <v>4.4545853586412107</v>
      </c>
    </row>
    <row r="69" spans="1:4">
      <c r="A69" s="2" t="s">
        <v>105</v>
      </c>
      <c r="B69" s="14">
        <v>40028</v>
      </c>
      <c r="C69" s="282">
        <v>563469</v>
      </c>
      <c r="D69" s="12">
        <f t="shared" ref="D69:D130" si="1">C69/B69</f>
        <v>14.076871190166884</v>
      </c>
    </row>
    <row r="70" spans="1:4">
      <c r="A70" s="2" t="s">
        <v>106</v>
      </c>
      <c r="B70" s="14">
        <v>11434</v>
      </c>
      <c r="C70" s="282">
        <v>23162</v>
      </c>
      <c r="D70" s="12">
        <f t="shared" si="1"/>
        <v>2.0257127864264475</v>
      </c>
    </row>
    <row r="71" spans="1:4">
      <c r="A71" s="2" t="s">
        <v>107</v>
      </c>
      <c r="B71" s="14">
        <v>44202</v>
      </c>
      <c r="C71" s="282">
        <v>201752</v>
      </c>
      <c r="D71" s="12">
        <f t="shared" si="1"/>
        <v>4.5643183566354466</v>
      </c>
    </row>
    <row r="72" spans="1:4">
      <c r="A72" s="2" t="s">
        <v>108</v>
      </c>
      <c r="B72" s="14">
        <v>20810</v>
      </c>
      <c r="C72" s="282">
        <v>52094</v>
      </c>
      <c r="D72" s="12">
        <f t="shared" si="1"/>
        <v>2.503315713599231</v>
      </c>
    </row>
    <row r="73" spans="1:4">
      <c r="A73" s="2" t="s">
        <v>109</v>
      </c>
      <c r="B73" s="14">
        <v>239430</v>
      </c>
      <c r="C73" s="282">
        <v>834118</v>
      </c>
      <c r="D73" s="12">
        <f t="shared" si="1"/>
        <v>3.4837656099903938</v>
      </c>
    </row>
    <row r="74" spans="1:4">
      <c r="A74" s="2" t="s">
        <v>110</v>
      </c>
      <c r="B74" s="14">
        <v>7655</v>
      </c>
      <c r="C74" s="282">
        <v>28604</v>
      </c>
      <c r="D74" s="12">
        <f t="shared" si="1"/>
        <v>3.7366427171783148</v>
      </c>
    </row>
    <row r="75" spans="1:4">
      <c r="A75" s="2" t="s">
        <v>111</v>
      </c>
      <c r="B75" s="14">
        <v>3365</v>
      </c>
      <c r="C75" s="282">
        <v>6558</v>
      </c>
      <c r="D75" s="12">
        <f t="shared" si="1"/>
        <v>1.9488855869242199</v>
      </c>
    </row>
    <row r="76" spans="1:4">
      <c r="A76" s="2" t="s">
        <v>112</v>
      </c>
      <c r="B76" s="14">
        <v>93497</v>
      </c>
      <c r="C76" s="282">
        <v>369222</v>
      </c>
      <c r="D76" s="12">
        <f t="shared" si="1"/>
        <v>3.9490251024097032</v>
      </c>
    </row>
    <row r="77" spans="1:4">
      <c r="A77" s="2" t="s">
        <v>113</v>
      </c>
      <c r="B77" s="14">
        <v>97090</v>
      </c>
      <c r="C77" s="282">
        <v>680770</v>
      </c>
      <c r="D77" s="12">
        <f t="shared" si="1"/>
        <v>7.0117416829745594</v>
      </c>
    </row>
    <row r="78" spans="1:4">
      <c r="A78" s="2" t="s">
        <v>114</v>
      </c>
      <c r="B78" s="14">
        <v>25760</v>
      </c>
      <c r="C78" s="282">
        <v>80841</v>
      </c>
      <c r="D78" s="12">
        <f t="shared" si="1"/>
        <v>3.1382375776397518</v>
      </c>
    </row>
    <row r="79" spans="1:4">
      <c r="A79" s="2" t="s">
        <v>115</v>
      </c>
      <c r="B79" s="14">
        <v>12850</v>
      </c>
      <c r="C79" s="282">
        <v>27784</v>
      </c>
      <c r="D79" s="12">
        <f t="shared" si="1"/>
        <v>2.1621789883268483</v>
      </c>
    </row>
    <row r="80" spans="1:4">
      <c r="A80" s="2" t="s">
        <v>116</v>
      </c>
      <c r="B80" s="14">
        <v>28100</v>
      </c>
      <c r="C80" s="282">
        <v>263754</v>
      </c>
      <c r="D80" s="12">
        <f t="shared" si="1"/>
        <v>9.3862633451957294</v>
      </c>
    </row>
    <row r="81" spans="1:4">
      <c r="A81" s="2" t="s">
        <v>117</v>
      </c>
      <c r="B81" s="14">
        <v>13007</v>
      </c>
      <c r="C81" s="283">
        <v>32662</v>
      </c>
      <c r="D81" s="12">
        <f t="shared" si="1"/>
        <v>2.5111094026293532</v>
      </c>
    </row>
    <row r="82" spans="1:4">
      <c r="A82" s="2" t="s">
        <v>118</v>
      </c>
      <c r="B82" s="14">
        <v>3559</v>
      </c>
      <c r="C82" s="282">
        <v>18479</v>
      </c>
      <c r="D82" s="12">
        <f t="shared" si="1"/>
        <v>5.1921888170834505</v>
      </c>
    </row>
    <row r="83" spans="1:4">
      <c r="A83" s="2" t="s">
        <v>119</v>
      </c>
      <c r="B83" s="14">
        <v>16516</v>
      </c>
      <c r="C83" s="282">
        <v>46854</v>
      </c>
      <c r="D83" s="12">
        <f t="shared" si="1"/>
        <v>2.8368854444175344</v>
      </c>
    </row>
    <row r="84" spans="1:4">
      <c r="A84" s="2" t="s">
        <v>120</v>
      </c>
      <c r="B84" s="14">
        <v>20571</v>
      </c>
      <c r="C84" s="282">
        <v>65344</v>
      </c>
      <c r="D84" s="12">
        <f t="shared" si="1"/>
        <v>3.1765106217490642</v>
      </c>
    </row>
    <row r="85" spans="1:4">
      <c r="A85" s="2" t="s">
        <v>121</v>
      </c>
      <c r="B85" s="14">
        <v>12692</v>
      </c>
      <c r="C85" s="282">
        <v>48726</v>
      </c>
      <c r="D85" s="12">
        <f t="shared" si="1"/>
        <v>3.8391112511818468</v>
      </c>
    </row>
    <row r="86" spans="1:4">
      <c r="A86" s="2" t="s">
        <v>122</v>
      </c>
      <c r="B86" s="14">
        <v>5702</v>
      </c>
      <c r="C86" s="282">
        <v>26562</v>
      </c>
      <c r="D86" s="12">
        <f t="shared" si="1"/>
        <v>4.6583654857944579</v>
      </c>
    </row>
    <row r="87" spans="1:4">
      <c r="A87" s="2" t="s">
        <v>123</v>
      </c>
      <c r="B87" s="14">
        <v>6425</v>
      </c>
      <c r="C87" s="282">
        <v>23634</v>
      </c>
      <c r="D87" s="12">
        <f t="shared" si="1"/>
        <v>3.6784435797665371</v>
      </c>
    </row>
    <row r="88" spans="1:4">
      <c r="A88" s="2" t="s">
        <v>124</v>
      </c>
      <c r="B88" s="14">
        <v>171316</v>
      </c>
      <c r="C88" s="282">
        <v>1242376</v>
      </c>
      <c r="D88" s="12">
        <f t="shared" si="1"/>
        <v>7.2519554507459896</v>
      </c>
    </row>
    <row r="89" spans="1:4">
      <c r="A89" s="2" t="s">
        <v>125</v>
      </c>
      <c r="B89" s="14">
        <v>69256</v>
      </c>
      <c r="C89" s="282">
        <v>613272</v>
      </c>
      <c r="D89" s="12">
        <f t="shared" si="1"/>
        <v>8.8551461245235075</v>
      </c>
    </row>
    <row r="90" spans="1:4">
      <c r="A90" s="2" t="s">
        <v>126</v>
      </c>
      <c r="B90" s="14">
        <v>263090</v>
      </c>
      <c r="C90" s="282">
        <v>1377872</v>
      </c>
      <c r="D90" s="12">
        <f t="shared" si="1"/>
        <v>5.2372648143220948</v>
      </c>
    </row>
    <row r="91" spans="1:4">
      <c r="A91" s="2" t="s">
        <v>190</v>
      </c>
      <c r="B91" s="14">
        <v>5569</v>
      </c>
      <c r="C91" s="282">
        <v>8196</v>
      </c>
      <c r="D91" s="12">
        <f t="shared" si="1"/>
        <v>1.47171844137188</v>
      </c>
    </row>
    <row r="92" spans="1:4">
      <c r="A92" s="2" t="s">
        <v>128</v>
      </c>
      <c r="B92" s="14">
        <v>43906</v>
      </c>
      <c r="C92" s="282">
        <v>178096</v>
      </c>
      <c r="D92" s="12">
        <f t="shared" si="1"/>
        <v>4.0563020999407824</v>
      </c>
    </row>
    <row r="93" spans="1:4">
      <c r="A93" s="2" t="s">
        <v>129</v>
      </c>
      <c r="B93" s="14">
        <v>14342</v>
      </c>
      <c r="C93" s="282">
        <v>37738</v>
      </c>
      <c r="D93" s="12">
        <f t="shared" si="1"/>
        <v>2.6312927067354623</v>
      </c>
    </row>
    <row r="94" spans="1:4">
      <c r="A94" s="2" t="s">
        <v>130</v>
      </c>
      <c r="B94" s="14">
        <v>259878</v>
      </c>
      <c r="C94" s="282">
        <v>965075</v>
      </c>
      <c r="D94" s="12">
        <f t="shared" si="1"/>
        <v>3.713569444123781</v>
      </c>
    </row>
    <row r="95" spans="1:4">
      <c r="A95" s="2" t="s">
        <v>131</v>
      </c>
      <c r="B95" s="14">
        <v>220786</v>
      </c>
      <c r="C95" s="282">
        <v>421281</v>
      </c>
      <c r="D95" s="12">
        <f t="shared" si="1"/>
        <v>1.9080965278595563</v>
      </c>
    </row>
    <row r="96" spans="1:4">
      <c r="A96" s="2" t="s">
        <v>132</v>
      </c>
      <c r="B96" s="14">
        <v>88145</v>
      </c>
      <c r="C96" s="282">
        <v>668574</v>
      </c>
      <c r="D96" s="12">
        <f t="shared" si="1"/>
        <v>7.5849339157070732</v>
      </c>
    </row>
    <row r="97" spans="1:4">
      <c r="A97" s="2" t="s">
        <v>133</v>
      </c>
      <c r="B97" s="14">
        <v>76540</v>
      </c>
      <c r="C97" s="282">
        <v>294503</v>
      </c>
      <c r="D97" s="12">
        <f t="shared" si="1"/>
        <v>3.8477005487326887</v>
      </c>
    </row>
    <row r="98" spans="1:4">
      <c r="A98" s="190" t="s">
        <v>134</v>
      </c>
      <c r="B98" s="14">
        <v>64189</v>
      </c>
      <c r="C98" s="282">
        <v>193984</v>
      </c>
      <c r="D98" s="12">
        <f t="shared" si="1"/>
        <v>3.022075433485488</v>
      </c>
    </row>
    <row r="99" spans="1:4">
      <c r="A99" s="2" t="s">
        <v>135</v>
      </c>
      <c r="B99" s="14">
        <v>135742</v>
      </c>
      <c r="C99" s="282">
        <v>723159</v>
      </c>
      <c r="D99" s="12">
        <f t="shared" si="1"/>
        <v>5.3274520782071875</v>
      </c>
    </row>
    <row r="100" spans="1:4">
      <c r="A100" s="2" t="s">
        <v>136</v>
      </c>
      <c r="B100" s="14">
        <v>23671</v>
      </c>
      <c r="C100" s="282">
        <v>105409</v>
      </c>
      <c r="D100" s="12">
        <f t="shared" si="1"/>
        <v>4.4530860546660467</v>
      </c>
    </row>
    <row r="101" spans="1:4">
      <c r="A101" s="2" t="s">
        <v>191</v>
      </c>
      <c r="B101" s="14">
        <v>130953</v>
      </c>
      <c r="C101" s="282">
        <v>782068</v>
      </c>
      <c r="D101" s="12">
        <f t="shared" si="1"/>
        <v>5.9721274044886332</v>
      </c>
    </row>
    <row r="102" spans="1:4">
      <c r="A102" s="2" t="s">
        <v>138</v>
      </c>
      <c r="B102" s="14">
        <v>78256</v>
      </c>
      <c r="C102" s="282">
        <v>488388</v>
      </c>
      <c r="D102" s="12">
        <f t="shared" si="1"/>
        <v>6.2409016561030466</v>
      </c>
    </row>
    <row r="103" spans="1:4">
      <c r="A103" s="2" t="s">
        <v>139</v>
      </c>
      <c r="B103" s="14">
        <v>109418</v>
      </c>
      <c r="C103" s="282">
        <v>422025</v>
      </c>
      <c r="D103" s="12">
        <f t="shared" si="1"/>
        <v>3.8569979345263121</v>
      </c>
    </row>
    <row r="104" spans="1:4">
      <c r="A104" s="2" t="s">
        <v>140</v>
      </c>
      <c r="B104" s="14">
        <v>25075</v>
      </c>
      <c r="C104" s="282">
        <v>117324</v>
      </c>
      <c r="D104" s="12">
        <f t="shared" si="1"/>
        <v>4.6789232303090724</v>
      </c>
    </row>
    <row r="105" spans="1:4">
      <c r="A105" s="2" t="s">
        <v>142</v>
      </c>
      <c r="B105" s="14">
        <v>21791</v>
      </c>
      <c r="C105" s="282">
        <v>122944</v>
      </c>
      <c r="D105" s="12">
        <f t="shared" si="1"/>
        <v>5.641962278004681</v>
      </c>
    </row>
    <row r="106" spans="1:4">
      <c r="A106" s="2" t="s">
        <v>143</v>
      </c>
      <c r="B106" s="14">
        <v>14884</v>
      </c>
      <c r="C106" s="282">
        <v>58215</v>
      </c>
      <c r="D106" s="12">
        <f t="shared" si="1"/>
        <v>3.9112469766191884</v>
      </c>
    </row>
    <row r="107" spans="1:4">
      <c r="A107" s="2" t="s">
        <v>144</v>
      </c>
      <c r="B107" s="14">
        <v>46129</v>
      </c>
      <c r="C107" s="282">
        <v>170346</v>
      </c>
      <c r="D107" s="12">
        <f t="shared" si="1"/>
        <v>3.6928179670055714</v>
      </c>
    </row>
    <row r="108" spans="1:4">
      <c r="A108" s="2" t="s">
        <v>145</v>
      </c>
      <c r="B108" s="14">
        <v>231723</v>
      </c>
      <c r="C108" s="282">
        <v>1147478</v>
      </c>
      <c r="D108" s="12">
        <f t="shared" si="1"/>
        <v>4.9519383056494179</v>
      </c>
    </row>
    <row r="109" spans="1:4">
      <c r="A109" s="2" t="s">
        <v>147</v>
      </c>
      <c r="B109" s="14">
        <v>217748</v>
      </c>
      <c r="C109" s="282">
        <v>1256594</v>
      </c>
      <c r="D109" s="12">
        <f t="shared" si="1"/>
        <v>5.7708635670591697</v>
      </c>
    </row>
    <row r="110" spans="1:4">
      <c r="A110" s="2" t="s">
        <v>148</v>
      </c>
      <c r="B110" s="14">
        <v>64459</v>
      </c>
      <c r="C110" s="282">
        <v>261615</v>
      </c>
      <c r="D110" s="12">
        <f t="shared" si="1"/>
        <v>4.0586264136893222</v>
      </c>
    </row>
    <row r="111" spans="1:4">
      <c r="A111" s="2" t="s">
        <v>149</v>
      </c>
      <c r="B111" s="14">
        <v>5993</v>
      </c>
      <c r="C111" s="282">
        <v>22208</v>
      </c>
      <c r="D111" s="12">
        <f t="shared" si="1"/>
        <v>3.705656599365927</v>
      </c>
    </row>
    <row r="112" spans="1:4">
      <c r="A112" s="2" t="s">
        <v>150</v>
      </c>
      <c r="B112" s="14">
        <v>6877</v>
      </c>
      <c r="C112" s="282">
        <v>19432</v>
      </c>
      <c r="D112" s="12">
        <f t="shared" si="1"/>
        <v>2.8256507197906062</v>
      </c>
    </row>
    <row r="113" spans="1:4">
      <c r="A113" s="2" t="s">
        <v>151</v>
      </c>
      <c r="B113" s="14">
        <v>97718</v>
      </c>
      <c r="C113" s="282">
        <v>554876</v>
      </c>
      <c r="D113" s="12">
        <f t="shared" si="1"/>
        <v>5.6783397122331607</v>
      </c>
    </row>
    <row r="114" spans="1:4">
      <c r="A114" s="2" t="s">
        <v>152</v>
      </c>
      <c r="B114" s="14">
        <v>14292</v>
      </c>
      <c r="C114" s="282">
        <v>45435</v>
      </c>
      <c r="D114" s="12">
        <f t="shared" si="1"/>
        <v>3.1790512174643157</v>
      </c>
    </row>
    <row r="115" spans="1:4">
      <c r="A115" s="2" t="s">
        <v>153</v>
      </c>
      <c r="B115" s="14">
        <v>8539</v>
      </c>
      <c r="C115" s="282">
        <v>26043</v>
      </c>
      <c r="D115" s="12">
        <f t="shared" si="1"/>
        <v>3.0498887457547723</v>
      </c>
    </row>
    <row r="116" spans="1:4">
      <c r="A116" s="2" t="s">
        <v>154</v>
      </c>
      <c r="B116" s="14">
        <v>5980</v>
      </c>
      <c r="C116" s="282">
        <v>17455</v>
      </c>
      <c r="D116" s="12">
        <f t="shared" si="1"/>
        <v>2.9188963210702341</v>
      </c>
    </row>
    <row r="117" spans="1:4">
      <c r="A117" s="2" t="s">
        <v>155</v>
      </c>
      <c r="B117" s="14">
        <v>68227</v>
      </c>
      <c r="C117" s="282">
        <v>238238</v>
      </c>
      <c r="D117" s="12">
        <f t="shared" si="1"/>
        <v>3.4918434051035514</v>
      </c>
    </row>
    <row r="118" spans="1:4">
      <c r="A118" s="2" t="s">
        <v>156</v>
      </c>
      <c r="B118" s="14">
        <v>2999</v>
      </c>
      <c r="C118" s="282">
        <v>11190</v>
      </c>
      <c r="D118" s="12">
        <f t="shared" si="1"/>
        <v>3.7312437479159719</v>
      </c>
    </row>
    <row r="119" spans="1:4">
      <c r="A119" s="2" t="s">
        <v>157</v>
      </c>
      <c r="B119" s="14">
        <v>5513</v>
      </c>
      <c r="C119" s="282">
        <v>4126</v>
      </c>
      <c r="D119" s="12">
        <f t="shared" si="1"/>
        <v>0.74841284237257388</v>
      </c>
    </row>
    <row r="120" spans="1:4">
      <c r="A120" s="2" t="s">
        <v>158</v>
      </c>
      <c r="B120" s="14">
        <v>2577</v>
      </c>
      <c r="C120" s="282">
        <v>15386</v>
      </c>
      <c r="D120" s="12">
        <f t="shared" si="1"/>
        <v>5.9705083430345365</v>
      </c>
    </row>
    <row r="121" spans="1:4">
      <c r="A121" s="2" t="s">
        <v>159</v>
      </c>
      <c r="B121" s="14">
        <v>9244</v>
      </c>
      <c r="C121" s="282">
        <v>34470</v>
      </c>
      <c r="D121" s="12">
        <f t="shared" si="1"/>
        <v>3.7289052358286456</v>
      </c>
    </row>
    <row r="122" spans="1:4">
      <c r="A122" s="2" t="s">
        <v>160</v>
      </c>
      <c r="B122" s="14">
        <v>69218</v>
      </c>
      <c r="C122" s="282">
        <v>345566</v>
      </c>
      <c r="D122" s="12">
        <f t="shared" si="1"/>
        <v>4.9924297148140653</v>
      </c>
    </row>
    <row r="123" spans="1:4">
      <c r="A123" s="2" t="s">
        <v>161</v>
      </c>
      <c r="B123" s="14">
        <v>3604</v>
      </c>
      <c r="C123" s="282">
        <v>11557</v>
      </c>
      <c r="D123" s="12">
        <f t="shared" si="1"/>
        <v>3.2067147613762486</v>
      </c>
    </row>
    <row r="124" spans="1:4">
      <c r="A124" s="2" t="s">
        <v>162</v>
      </c>
      <c r="B124" s="14">
        <v>7555</v>
      </c>
      <c r="C124" s="282">
        <v>14372</v>
      </c>
      <c r="D124" s="12">
        <f t="shared" si="1"/>
        <v>1.9023163467902051</v>
      </c>
    </row>
    <row r="125" spans="1:4">
      <c r="A125" s="2" t="s">
        <v>163</v>
      </c>
      <c r="B125" s="14">
        <v>75409</v>
      </c>
      <c r="C125" s="282">
        <v>736563</v>
      </c>
      <c r="D125" s="12">
        <f t="shared" si="1"/>
        <v>9.7675741622352774</v>
      </c>
    </row>
    <row r="126" spans="1:4">
      <c r="A126" s="2" t="s">
        <v>164</v>
      </c>
      <c r="B126" s="14">
        <v>52779</v>
      </c>
      <c r="C126" s="282">
        <v>221276</v>
      </c>
      <c r="D126" s="12">
        <f t="shared" si="1"/>
        <v>4.1925008052445101</v>
      </c>
    </row>
    <row r="127" spans="1:4">
      <c r="A127" s="2" t="s">
        <v>192</v>
      </c>
      <c r="B127" s="14">
        <v>55811</v>
      </c>
      <c r="C127" s="282">
        <v>79498</v>
      </c>
      <c r="D127" s="12">
        <f t="shared" si="1"/>
        <v>1.4244145419361776</v>
      </c>
    </row>
    <row r="128" spans="1:4">
      <c r="A128" s="2" t="s">
        <v>166</v>
      </c>
      <c r="B128" s="14">
        <v>216290</v>
      </c>
      <c r="C128" s="282">
        <v>1314102</v>
      </c>
      <c r="D128" s="12">
        <f t="shared" si="1"/>
        <v>6.0756484349715656</v>
      </c>
    </row>
    <row r="129" spans="1:14">
      <c r="A129" s="2" t="s">
        <v>167</v>
      </c>
      <c r="B129" s="14">
        <v>53487</v>
      </c>
      <c r="C129" s="282">
        <v>553375</v>
      </c>
      <c r="D129" s="12">
        <f t="shared" si="1"/>
        <v>10.345971918410081</v>
      </c>
    </row>
    <row r="130" spans="1:14">
      <c r="A130" s="2" t="s">
        <v>193</v>
      </c>
      <c r="B130" s="14">
        <v>17377</v>
      </c>
      <c r="C130" s="282">
        <v>85075</v>
      </c>
      <c r="D130" s="12">
        <f t="shared" si="1"/>
        <v>4.8958393278471544</v>
      </c>
    </row>
    <row r="131" spans="1:14">
      <c r="A131" s="2"/>
      <c r="B131" s="2"/>
      <c r="C131" s="149"/>
      <c r="D131" s="12"/>
    </row>
    <row r="132" spans="1:14">
      <c r="A132" s="7" t="s">
        <v>11</v>
      </c>
      <c r="B132" s="178">
        <f>MEDIAN((B4:B130))</f>
        <v>25760</v>
      </c>
      <c r="C132" s="178">
        <f>MEDIAN((C4:C130))</f>
        <v>117324</v>
      </c>
      <c r="D132" s="12"/>
    </row>
    <row r="133" spans="1:14">
      <c r="A133" s="7" t="s">
        <v>10</v>
      </c>
      <c r="B133" s="178">
        <f>AVERAGE((B4:B130))</f>
        <v>64201.913385826774</v>
      </c>
      <c r="C133" s="178">
        <f>AVERAGE(C4:C130)</f>
        <v>282767.95275590551</v>
      </c>
      <c r="D133" s="33"/>
    </row>
    <row r="134" spans="1:14">
      <c r="A134" s="7" t="s">
        <v>237</v>
      </c>
      <c r="B134" s="178">
        <f>SUM(B4:B130)</f>
        <v>8153643</v>
      </c>
      <c r="C134" s="178">
        <f>SUM(C4:C130)</f>
        <v>35911530</v>
      </c>
      <c r="D134" s="33"/>
    </row>
    <row r="137" spans="1:14">
      <c r="A137" s="45" t="s">
        <v>172</v>
      </c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</row>
  </sheetData>
  <sortState xmlns:xlrd2="http://schemas.microsoft.com/office/spreadsheetml/2017/richdata2" ref="P4:Q130">
    <sortCondition ref="P4:P130"/>
  </sortState>
  <pageMargins left="0.39370078740157483" right="0.39370078740157483" top="0.51181102362204722" bottom="0.43307086614173229" header="0.35433070866141736" footer="0.27559055118110237"/>
  <pageSetup paperSize="9" scale="99" orientation="portrait" r:id="rId1"/>
  <headerFooter alignWithMargins="0">
    <oddFooter>&amp;L&amp;9Public Library Statistics 2022–23&amp;C&amp;9&amp;P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E97"/>
  <sheetViews>
    <sheetView zoomScaleNormal="100" workbookViewId="0">
      <pane ySplit="3" topLeftCell="A4" activePane="bottomLeft" state="frozen"/>
      <selection sqref="A1:C97"/>
      <selection pane="bottomLeft" activeCell="A2" sqref="A2"/>
    </sheetView>
  </sheetViews>
  <sheetFormatPr defaultColWidth="9.140625" defaultRowHeight="14.25" customHeight="1"/>
  <cols>
    <col min="1" max="1" width="24.5703125" customWidth="1"/>
    <col min="2" max="2" width="19.85546875" customWidth="1"/>
    <col min="3" max="3" width="21.140625" customWidth="1"/>
    <col min="4" max="4" width="19.7109375" customWidth="1"/>
    <col min="5" max="5" width="12.7109375" style="2" bestFit="1" customWidth="1"/>
    <col min="6" max="6" width="27.85546875" bestFit="1" customWidth="1"/>
    <col min="7" max="7" width="13.28515625" bestFit="1" customWidth="1"/>
    <col min="8" max="8" width="17.5703125" bestFit="1" customWidth="1"/>
    <col min="9" max="9" width="10.5703125" bestFit="1" customWidth="1"/>
    <col min="10" max="10" width="14.140625" bestFit="1" customWidth="1"/>
    <col min="11" max="11" width="14.28515625" bestFit="1" customWidth="1"/>
    <col min="12" max="12" width="11.5703125" bestFit="1" customWidth="1"/>
  </cols>
  <sheetData>
    <row r="1" spans="1:4" ht="14.25" customHeight="1">
      <c r="A1" s="9" t="s">
        <v>365</v>
      </c>
    </row>
    <row r="2" spans="1:4" ht="14.25" customHeight="1">
      <c r="A2" s="3" t="s">
        <v>366</v>
      </c>
    </row>
    <row r="3" spans="1:4" s="1" customFormat="1" ht="14.25" customHeight="1">
      <c r="B3" s="140" t="s">
        <v>367</v>
      </c>
      <c r="C3" s="140" t="s">
        <v>368</v>
      </c>
      <c r="D3" s="140" t="s">
        <v>369</v>
      </c>
    </row>
    <row r="4" spans="1:4" ht="14.25" customHeight="1">
      <c r="A4" s="236" t="s">
        <v>317</v>
      </c>
      <c r="B4" s="318">
        <v>73466</v>
      </c>
      <c r="C4" s="318">
        <v>17456</v>
      </c>
      <c r="D4" s="318">
        <v>90922</v>
      </c>
    </row>
    <row r="5" spans="1:4" ht="14.25" customHeight="1">
      <c r="A5" s="236" t="s">
        <v>184</v>
      </c>
      <c r="B5" s="318">
        <v>87707</v>
      </c>
      <c r="C5" s="318">
        <v>2897</v>
      </c>
      <c r="D5" s="318">
        <v>90604</v>
      </c>
    </row>
    <row r="6" spans="1:4" ht="14.25" customHeight="1">
      <c r="A6" s="236" t="s">
        <v>29</v>
      </c>
      <c r="B6" s="318">
        <v>13727</v>
      </c>
      <c r="C6" s="318">
        <v>113</v>
      </c>
      <c r="D6" s="318">
        <v>13840</v>
      </c>
    </row>
    <row r="7" spans="1:4" ht="14.25" customHeight="1">
      <c r="A7" s="236" t="s">
        <v>30</v>
      </c>
      <c r="B7" s="318">
        <v>74453</v>
      </c>
      <c r="C7" s="318">
        <v>5608</v>
      </c>
      <c r="D7" s="318">
        <v>80061</v>
      </c>
    </row>
    <row r="8" spans="1:4" ht="14.25" customHeight="1">
      <c r="A8" s="236" t="s">
        <v>32</v>
      </c>
      <c r="B8" s="318">
        <v>153292</v>
      </c>
      <c r="C8" s="318">
        <v>14811</v>
      </c>
      <c r="D8" s="318">
        <v>168103</v>
      </c>
    </row>
    <row r="9" spans="1:4" ht="14.25" customHeight="1">
      <c r="A9" s="236" t="s">
        <v>33</v>
      </c>
      <c r="B9" s="318">
        <v>56304</v>
      </c>
      <c r="C9" s="318">
        <v>3023</v>
      </c>
      <c r="D9" s="318">
        <v>59327</v>
      </c>
    </row>
    <row r="10" spans="1:4" ht="14.25" customHeight="1">
      <c r="A10" s="236" t="s">
        <v>37</v>
      </c>
      <c r="B10" s="318">
        <v>40701</v>
      </c>
      <c r="C10" s="318">
        <v>628</v>
      </c>
      <c r="D10" s="318">
        <v>41329</v>
      </c>
    </row>
    <row r="11" spans="1:4" ht="14.25" customHeight="1">
      <c r="A11" s="236" t="s">
        <v>213</v>
      </c>
      <c r="B11" s="318">
        <v>45238</v>
      </c>
      <c r="C11" s="318">
        <v>2107</v>
      </c>
      <c r="D11" s="318">
        <v>47345</v>
      </c>
    </row>
    <row r="12" spans="1:4" ht="14.25" customHeight="1">
      <c r="A12" s="236" t="s">
        <v>38</v>
      </c>
      <c r="B12" s="318">
        <v>259722</v>
      </c>
      <c r="C12" s="318">
        <v>14295</v>
      </c>
      <c r="D12" s="318">
        <v>274017</v>
      </c>
    </row>
    <row r="13" spans="1:4" ht="14.25" customHeight="1">
      <c r="A13" s="236" t="s">
        <v>42</v>
      </c>
      <c r="B13" s="318">
        <v>117162</v>
      </c>
      <c r="C13" s="318">
        <v>5778</v>
      </c>
      <c r="D13" s="318">
        <v>122940</v>
      </c>
    </row>
    <row r="14" spans="1:4" ht="14.25" customHeight="1">
      <c r="A14" s="236" t="s">
        <v>44</v>
      </c>
      <c r="B14" s="318">
        <v>25584</v>
      </c>
      <c r="C14" s="318">
        <v>370</v>
      </c>
      <c r="D14" s="318">
        <v>25954</v>
      </c>
    </row>
    <row r="15" spans="1:4" ht="14.25" customHeight="1">
      <c r="A15" s="236" t="s">
        <v>47</v>
      </c>
      <c r="B15" s="318">
        <v>35777</v>
      </c>
      <c r="C15" s="318">
        <v>2948</v>
      </c>
      <c r="D15" s="318">
        <v>38725</v>
      </c>
    </row>
    <row r="16" spans="1:4" ht="14.25" customHeight="1">
      <c r="A16" s="236" t="s">
        <v>49</v>
      </c>
      <c r="B16" s="318">
        <v>50834</v>
      </c>
      <c r="C16" s="318">
        <v>13778</v>
      </c>
      <c r="D16" s="318">
        <v>64612</v>
      </c>
    </row>
    <row r="17" spans="1:4" ht="14.25" customHeight="1">
      <c r="A17" s="236" t="s">
        <v>53</v>
      </c>
      <c r="B17" s="318">
        <v>108241</v>
      </c>
      <c r="C17" s="318">
        <v>8942</v>
      </c>
      <c r="D17" s="318">
        <v>117183</v>
      </c>
    </row>
    <row r="18" spans="1:4" ht="14.25" customHeight="1">
      <c r="A18" s="236" t="s">
        <v>54</v>
      </c>
      <c r="B18" s="318">
        <v>127590</v>
      </c>
      <c r="C18" s="318">
        <v>23938</v>
      </c>
      <c r="D18" s="318">
        <v>151528</v>
      </c>
    </row>
    <row r="19" spans="1:4" ht="14.25" customHeight="1">
      <c r="A19" s="236" t="s">
        <v>56</v>
      </c>
      <c r="B19" s="318">
        <v>142437</v>
      </c>
      <c r="C19" s="318">
        <v>5879</v>
      </c>
      <c r="D19" s="318">
        <v>148316</v>
      </c>
    </row>
    <row r="20" spans="1:4" ht="14.25" customHeight="1">
      <c r="A20" s="236" t="s">
        <v>57</v>
      </c>
      <c r="B20" s="318">
        <v>315153</v>
      </c>
      <c r="C20" s="318">
        <v>29855</v>
      </c>
      <c r="D20" s="318">
        <v>345008</v>
      </c>
    </row>
    <row r="21" spans="1:4" ht="14.25" customHeight="1">
      <c r="A21" s="236" t="s">
        <v>59</v>
      </c>
      <c r="B21" s="318">
        <v>274144</v>
      </c>
      <c r="C21" s="318">
        <v>12673</v>
      </c>
      <c r="D21" s="318">
        <v>286817</v>
      </c>
    </row>
    <row r="22" spans="1:4" ht="14.25" customHeight="1">
      <c r="A22" s="236" t="s">
        <v>318</v>
      </c>
      <c r="B22" s="318">
        <v>172217</v>
      </c>
      <c r="C22" s="318">
        <v>7845</v>
      </c>
      <c r="D22" s="318">
        <v>180062</v>
      </c>
    </row>
    <row r="23" spans="1:4" ht="14.25" customHeight="1">
      <c r="A23" s="236" t="s">
        <v>220</v>
      </c>
      <c r="B23" s="318">
        <v>148757</v>
      </c>
      <c r="C23" s="318">
        <v>25418</v>
      </c>
      <c r="D23" s="318">
        <v>174175</v>
      </c>
    </row>
    <row r="24" spans="1:4" ht="14.25" customHeight="1">
      <c r="A24" s="236" t="s">
        <v>60</v>
      </c>
      <c r="B24" s="318">
        <v>72613</v>
      </c>
      <c r="C24" s="318">
        <v>5856</v>
      </c>
      <c r="D24" s="318">
        <v>78469</v>
      </c>
    </row>
    <row r="25" spans="1:4" ht="14.25" customHeight="1">
      <c r="A25" s="236" t="s">
        <v>319</v>
      </c>
      <c r="B25" s="318">
        <v>125678</v>
      </c>
      <c r="C25" s="318">
        <v>13075</v>
      </c>
      <c r="D25" s="318">
        <v>138753</v>
      </c>
    </row>
    <row r="26" spans="1:4" ht="14.25" customHeight="1">
      <c r="A26" s="236" t="s">
        <v>63</v>
      </c>
      <c r="B26" s="318">
        <v>30458</v>
      </c>
      <c r="C26" s="318">
        <v>414</v>
      </c>
      <c r="D26" s="318">
        <v>30872</v>
      </c>
    </row>
    <row r="27" spans="1:4" ht="14.25" customHeight="1">
      <c r="A27" s="236" t="s">
        <v>65</v>
      </c>
      <c r="B27" s="318">
        <v>140501</v>
      </c>
      <c r="C27" s="318">
        <v>1526</v>
      </c>
      <c r="D27" s="318">
        <v>142027</v>
      </c>
    </row>
    <row r="28" spans="1:4" ht="14.25" customHeight="1">
      <c r="A28" s="236" t="s">
        <v>70</v>
      </c>
      <c r="B28" s="318">
        <v>250290</v>
      </c>
      <c r="C28" s="318">
        <v>39276</v>
      </c>
      <c r="D28" s="318">
        <v>289566</v>
      </c>
    </row>
    <row r="29" spans="1:4" ht="14.25" customHeight="1">
      <c r="A29" s="236" t="s">
        <v>74</v>
      </c>
      <c r="B29" s="318">
        <v>25174</v>
      </c>
      <c r="C29" s="318">
        <v>1741</v>
      </c>
      <c r="D29" s="318">
        <v>26915</v>
      </c>
    </row>
    <row r="30" spans="1:4" ht="14.25" customHeight="1">
      <c r="A30" s="236" t="s">
        <v>75</v>
      </c>
      <c r="B30" s="318">
        <v>65480</v>
      </c>
      <c r="C30" s="318">
        <v>1749</v>
      </c>
      <c r="D30" s="318">
        <v>67229</v>
      </c>
    </row>
    <row r="31" spans="1:4" ht="14.25" customHeight="1">
      <c r="A31" s="236" t="s">
        <v>76</v>
      </c>
      <c r="B31" s="318">
        <v>198511</v>
      </c>
      <c r="C31" s="318">
        <v>23703</v>
      </c>
      <c r="D31" s="318">
        <v>222214</v>
      </c>
    </row>
    <row r="32" spans="1:4" ht="14.25" customHeight="1">
      <c r="A32" s="236" t="s">
        <v>79</v>
      </c>
      <c r="B32" s="318">
        <v>173951</v>
      </c>
      <c r="C32" s="318">
        <v>38601</v>
      </c>
      <c r="D32" s="318">
        <v>212552</v>
      </c>
    </row>
    <row r="33" spans="1:4" ht="14.25" customHeight="1">
      <c r="A33" s="236" t="s">
        <v>186</v>
      </c>
      <c r="B33" s="318">
        <v>39339</v>
      </c>
      <c r="C33" s="318">
        <v>759</v>
      </c>
      <c r="D33" s="318">
        <v>40098</v>
      </c>
    </row>
    <row r="34" spans="1:4" ht="14.25" customHeight="1">
      <c r="A34" s="236" t="s">
        <v>82</v>
      </c>
      <c r="B34" s="318">
        <v>45090</v>
      </c>
      <c r="C34" s="318">
        <v>19492</v>
      </c>
      <c r="D34" s="318">
        <v>64582</v>
      </c>
    </row>
    <row r="35" spans="1:4" ht="14.25" customHeight="1">
      <c r="A35" s="236" t="s">
        <v>224</v>
      </c>
      <c r="B35" s="318">
        <v>10510</v>
      </c>
      <c r="C35" s="318">
        <v>788</v>
      </c>
      <c r="D35" s="318">
        <v>11298</v>
      </c>
    </row>
    <row r="36" spans="1:4" ht="14.25" customHeight="1">
      <c r="A36" s="236" t="s">
        <v>85</v>
      </c>
      <c r="B36" s="318">
        <v>19809</v>
      </c>
      <c r="C36" s="318">
        <v>323</v>
      </c>
      <c r="D36" s="318">
        <v>20132</v>
      </c>
    </row>
    <row r="37" spans="1:4" ht="14.25" customHeight="1">
      <c r="A37" s="236" t="s">
        <v>88</v>
      </c>
      <c r="B37" s="318">
        <v>87124</v>
      </c>
      <c r="C37" s="318">
        <v>116486</v>
      </c>
      <c r="D37" s="318">
        <v>203610</v>
      </c>
    </row>
    <row r="38" spans="1:4" ht="14.25" customHeight="1">
      <c r="A38" s="236" t="s">
        <v>225</v>
      </c>
      <c r="B38" s="318">
        <v>176290</v>
      </c>
      <c r="C38" s="318">
        <v>8906</v>
      </c>
      <c r="D38" s="318">
        <v>185196</v>
      </c>
    </row>
    <row r="39" spans="1:4" ht="14.25" customHeight="1">
      <c r="A39" s="236" t="s">
        <v>91</v>
      </c>
      <c r="B39" s="318">
        <v>36638</v>
      </c>
      <c r="C39" s="318">
        <v>450</v>
      </c>
      <c r="D39" s="318">
        <v>37088</v>
      </c>
    </row>
    <row r="40" spans="1:4" ht="14.25" customHeight="1">
      <c r="A40" s="236" t="s">
        <v>92</v>
      </c>
      <c r="B40" s="318">
        <v>179434</v>
      </c>
      <c r="C40" s="318">
        <v>16586</v>
      </c>
      <c r="D40" s="318">
        <v>196020</v>
      </c>
    </row>
    <row r="41" spans="1:4" ht="14.25" customHeight="1">
      <c r="A41" s="236" t="s">
        <v>188</v>
      </c>
      <c r="B41" s="318">
        <v>191581</v>
      </c>
      <c r="C41" s="318">
        <v>23683</v>
      </c>
      <c r="D41" s="318">
        <v>215264</v>
      </c>
    </row>
    <row r="42" spans="1:4" ht="14.25" customHeight="1">
      <c r="A42" s="236" t="s">
        <v>96</v>
      </c>
      <c r="B42" s="318">
        <v>88343</v>
      </c>
      <c r="C42" s="318">
        <v>6204</v>
      </c>
      <c r="D42" s="318">
        <v>94547</v>
      </c>
    </row>
    <row r="43" spans="1:4" ht="14.25" customHeight="1">
      <c r="A43" s="236" t="s">
        <v>98</v>
      </c>
      <c r="B43" s="318">
        <v>49205</v>
      </c>
      <c r="C43" s="318">
        <v>4003</v>
      </c>
      <c r="D43" s="318">
        <v>53208</v>
      </c>
    </row>
    <row r="44" spans="1:4" ht="14.25" customHeight="1">
      <c r="A44" s="236" t="s">
        <v>99</v>
      </c>
      <c r="B44" s="318">
        <v>60427</v>
      </c>
      <c r="C44" s="318">
        <v>2034</v>
      </c>
      <c r="D44" s="318">
        <v>62461</v>
      </c>
    </row>
    <row r="45" spans="1:4" ht="14.25" customHeight="1">
      <c r="A45" s="236" t="s">
        <v>226</v>
      </c>
      <c r="B45" s="318">
        <v>167705</v>
      </c>
      <c r="C45" s="318">
        <v>30760</v>
      </c>
      <c r="D45" s="318">
        <v>198465</v>
      </c>
    </row>
    <row r="46" spans="1:4" ht="14.25" customHeight="1">
      <c r="A46" s="236" t="s">
        <v>102</v>
      </c>
      <c r="B46" s="318">
        <v>29582</v>
      </c>
      <c r="C46" s="318">
        <v>2273</v>
      </c>
      <c r="D46" s="318">
        <v>31855</v>
      </c>
    </row>
    <row r="47" spans="1:4" ht="14.25" customHeight="1">
      <c r="A47" s="236" t="s">
        <v>104</v>
      </c>
      <c r="B47" s="318">
        <v>191679</v>
      </c>
      <c r="C47" s="318">
        <v>7285</v>
      </c>
      <c r="D47" s="318">
        <v>198964</v>
      </c>
    </row>
    <row r="48" spans="1:4" ht="14.25" customHeight="1">
      <c r="A48" s="236" t="s">
        <v>105</v>
      </c>
      <c r="B48" s="318">
        <v>172667</v>
      </c>
      <c r="C48" s="318">
        <v>41420</v>
      </c>
      <c r="D48" s="318">
        <v>214087</v>
      </c>
    </row>
    <row r="49" spans="1:4" ht="14.25" customHeight="1">
      <c r="A49" s="236" t="s">
        <v>108</v>
      </c>
      <c r="B49" s="318">
        <v>47287</v>
      </c>
      <c r="C49" s="318">
        <v>10873</v>
      </c>
      <c r="D49" s="318">
        <v>58160</v>
      </c>
    </row>
    <row r="50" spans="1:4" ht="14.25" customHeight="1">
      <c r="A50" s="2" t="s">
        <v>109</v>
      </c>
      <c r="B50" s="73">
        <v>272904</v>
      </c>
      <c r="C50" s="73">
        <v>38073</v>
      </c>
      <c r="D50" s="73">
        <v>310977</v>
      </c>
    </row>
    <row r="51" spans="1:4" ht="14.25" customHeight="1">
      <c r="A51" s="2" t="s">
        <v>227</v>
      </c>
      <c r="B51" s="14">
        <v>158771</v>
      </c>
      <c r="C51" s="14">
        <v>6449</v>
      </c>
      <c r="D51" s="14">
        <v>165220</v>
      </c>
    </row>
    <row r="52" spans="1:4" ht="14.25" customHeight="1">
      <c r="A52" s="2" t="s">
        <v>112</v>
      </c>
      <c r="B52" s="14">
        <v>118827</v>
      </c>
      <c r="C52" s="14">
        <v>9187</v>
      </c>
      <c r="D52" s="14">
        <v>128014</v>
      </c>
    </row>
    <row r="53" spans="1:4" ht="14.25" customHeight="1">
      <c r="A53" s="2" t="s">
        <v>113</v>
      </c>
      <c r="B53" s="14">
        <v>138963</v>
      </c>
      <c r="C53" s="14">
        <v>4671</v>
      </c>
      <c r="D53" s="14">
        <v>143634</v>
      </c>
    </row>
    <row r="54" spans="1:4" ht="14.25" customHeight="1">
      <c r="A54" s="2" t="s">
        <v>114</v>
      </c>
      <c r="B54" s="14">
        <v>62116</v>
      </c>
      <c r="C54" s="14">
        <v>3212</v>
      </c>
      <c r="D54" s="14">
        <v>65328</v>
      </c>
    </row>
    <row r="55" spans="1:4" ht="14.25" customHeight="1">
      <c r="A55" s="2" t="s">
        <v>116</v>
      </c>
      <c r="B55" s="14">
        <v>67974</v>
      </c>
      <c r="C55" s="14">
        <v>7825</v>
      </c>
      <c r="D55" s="14">
        <v>75799</v>
      </c>
    </row>
    <row r="56" spans="1:4" ht="14.25" customHeight="1">
      <c r="A56" s="2" t="s">
        <v>189</v>
      </c>
      <c r="B56" s="14">
        <v>32451</v>
      </c>
      <c r="C56" s="14">
        <v>147</v>
      </c>
      <c r="D56" s="14">
        <v>32598</v>
      </c>
    </row>
    <row r="57" spans="1:4" ht="14.25" customHeight="1">
      <c r="A57" s="2" t="s">
        <v>119</v>
      </c>
      <c r="B57" s="14">
        <v>33676</v>
      </c>
      <c r="C57" s="14">
        <v>2950</v>
      </c>
      <c r="D57" s="14">
        <v>36626</v>
      </c>
    </row>
    <row r="58" spans="1:4" ht="14.25" customHeight="1">
      <c r="A58" s="2" t="s">
        <v>120</v>
      </c>
      <c r="B58" s="14">
        <v>42208</v>
      </c>
      <c r="C58" s="14">
        <v>1373</v>
      </c>
      <c r="D58" s="14">
        <v>43581</v>
      </c>
    </row>
    <row r="59" spans="1:4" ht="14.25" customHeight="1">
      <c r="A59" s="2" t="s">
        <v>124</v>
      </c>
      <c r="B59" s="14">
        <v>469225</v>
      </c>
      <c r="C59" s="14">
        <v>494568</v>
      </c>
      <c r="D59" s="14">
        <v>963793</v>
      </c>
    </row>
    <row r="60" spans="1:4" ht="14.25" customHeight="1">
      <c r="A60" s="2" t="s">
        <v>125</v>
      </c>
      <c r="B60" s="14">
        <v>174763</v>
      </c>
      <c r="C60" s="14">
        <v>22391</v>
      </c>
      <c r="D60" s="14">
        <v>197154</v>
      </c>
    </row>
    <row r="61" spans="1:4" ht="14.25" customHeight="1">
      <c r="A61" s="2" t="s">
        <v>228</v>
      </c>
      <c r="B61" s="14">
        <v>84812</v>
      </c>
      <c r="C61" s="14">
        <v>2596</v>
      </c>
      <c r="D61" s="14">
        <v>87408</v>
      </c>
    </row>
    <row r="62" spans="1:4" ht="14.25" customHeight="1">
      <c r="A62" s="2" t="s">
        <v>126</v>
      </c>
      <c r="B62" s="14">
        <v>172894</v>
      </c>
      <c r="C62" s="14">
        <v>122013</v>
      </c>
      <c r="D62" s="14">
        <v>294907</v>
      </c>
    </row>
    <row r="63" spans="1:4" ht="14.25" customHeight="1">
      <c r="A63" s="2" t="s">
        <v>190</v>
      </c>
      <c r="B63" s="14">
        <v>11595</v>
      </c>
      <c r="C63" s="14">
        <v>629</v>
      </c>
      <c r="D63" s="14">
        <v>12224</v>
      </c>
    </row>
    <row r="64" spans="1:4" ht="14.25" customHeight="1">
      <c r="A64" s="2" t="s">
        <v>129</v>
      </c>
      <c r="B64" s="14">
        <v>37181</v>
      </c>
      <c r="C64" s="14">
        <v>1576</v>
      </c>
      <c r="D64" s="14">
        <v>38757</v>
      </c>
    </row>
    <row r="65" spans="1:4" ht="14.25" customHeight="1">
      <c r="A65" s="2" t="s">
        <v>130</v>
      </c>
      <c r="B65" s="14">
        <v>336955</v>
      </c>
      <c r="C65" s="14">
        <v>3603</v>
      </c>
      <c r="D65" s="14">
        <v>340558</v>
      </c>
    </row>
    <row r="66" spans="1:4" ht="14.25" customHeight="1">
      <c r="A66" s="2" t="s">
        <v>131</v>
      </c>
      <c r="B66" s="14">
        <v>142387</v>
      </c>
      <c r="C66" s="14">
        <v>113379</v>
      </c>
      <c r="D66" s="14">
        <v>255766</v>
      </c>
    </row>
    <row r="67" spans="1:4" ht="14.25" customHeight="1">
      <c r="A67" s="2" t="s">
        <v>132</v>
      </c>
      <c r="B67" s="14">
        <v>112644</v>
      </c>
      <c r="C67" s="14">
        <v>8251</v>
      </c>
      <c r="D67" s="14">
        <v>120895</v>
      </c>
    </row>
    <row r="68" spans="1:4" ht="14.25" customHeight="1">
      <c r="A68" s="2" t="s">
        <v>134</v>
      </c>
      <c r="B68" s="14">
        <v>94643</v>
      </c>
      <c r="C68" s="14">
        <v>3570</v>
      </c>
      <c r="D68" s="14">
        <v>98213</v>
      </c>
    </row>
    <row r="69" spans="1:4" ht="14.25" customHeight="1">
      <c r="A69" s="2" t="s">
        <v>135</v>
      </c>
      <c r="B69" s="14">
        <v>173399</v>
      </c>
      <c r="C69" s="14">
        <v>23179</v>
      </c>
      <c r="D69" s="14">
        <v>196578</v>
      </c>
    </row>
    <row r="70" spans="1:4" ht="14.25" customHeight="1">
      <c r="A70" s="2" t="s">
        <v>230</v>
      </c>
      <c r="B70" s="14">
        <v>274079</v>
      </c>
      <c r="C70" s="14">
        <v>22432</v>
      </c>
      <c r="D70" s="14">
        <v>296511</v>
      </c>
    </row>
    <row r="71" spans="1:4" ht="14.25" customHeight="1">
      <c r="A71" s="2" t="s">
        <v>231</v>
      </c>
      <c r="B71" s="14">
        <v>64002</v>
      </c>
      <c r="C71" s="14">
        <v>2195</v>
      </c>
      <c r="D71" s="14">
        <v>66197</v>
      </c>
    </row>
    <row r="72" spans="1:4" ht="14.25" customHeight="1">
      <c r="A72" s="2" t="s">
        <v>320</v>
      </c>
      <c r="B72" s="14">
        <v>184481</v>
      </c>
      <c r="C72" s="14">
        <v>6928</v>
      </c>
      <c r="D72" s="14">
        <v>191409</v>
      </c>
    </row>
    <row r="73" spans="1:4" ht="14.25" customHeight="1">
      <c r="A73" s="2" t="s">
        <v>191</v>
      </c>
      <c r="B73" s="14">
        <v>240427</v>
      </c>
      <c r="C73" s="14">
        <v>15798</v>
      </c>
      <c r="D73" s="14">
        <v>256225</v>
      </c>
    </row>
    <row r="74" spans="1:4" ht="14.25" customHeight="1">
      <c r="A74" s="2" t="s">
        <v>138</v>
      </c>
      <c r="B74" s="14">
        <v>122199</v>
      </c>
      <c r="C74" s="14">
        <v>1548</v>
      </c>
      <c r="D74" s="14">
        <v>123747</v>
      </c>
    </row>
    <row r="75" spans="1:4" ht="14.25" customHeight="1">
      <c r="A75" s="2" t="s">
        <v>139</v>
      </c>
      <c r="B75" s="14">
        <v>129275</v>
      </c>
      <c r="C75" s="14">
        <v>6251</v>
      </c>
      <c r="D75" s="14">
        <v>135526</v>
      </c>
    </row>
    <row r="76" spans="1:4" ht="14.25" customHeight="1">
      <c r="A76" s="2" t="s">
        <v>140</v>
      </c>
      <c r="B76" s="14">
        <v>52091</v>
      </c>
      <c r="C76" s="14">
        <v>4616</v>
      </c>
      <c r="D76" s="14">
        <v>56707</v>
      </c>
    </row>
    <row r="77" spans="1:4" ht="14.25" customHeight="1">
      <c r="A77" s="2" t="s">
        <v>142</v>
      </c>
      <c r="B77" s="14">
        <v>60925</v>
      </c>
      <c r="C77" s="14">
        <v>5885</v>
      </c>
      <c r="D77" s="14">
        <v>66810</v>
      </c>
    </row>
    <row r="78" spans="1:4" ht="14.25" customHeight="1">
      <c r="A78" s="2" t="s">
        <v>144</v>
      </c>
      <c r="B78" s="14">
        <v>69832</v>
      </c>
      <c r="C78" s="14">
        <v>2526</v>
      </c>
      <c r="D78" s="14">
        <v>72358</v>
      </c>
    </row>
    <row r="79" spans="1:4" ht="14.25" customHeight="1">
      <c r="A79" s="2" t="s">
        <v>145</v>
      </c>
      <c r="B79" s="14">
        <v>272227</v>
      </c>
      <c r="C79" s="14">
        <v>21206</v>
      </c>
      <c r="D79" s="14">
        <v>293433</v>
      </c>
    </row>
    <row r="80" spans="1:4" ht="14.25" customHeight="1">
      <c r="A80" s="2" t="s">
        <v>321</v>
      </c>
      <c r="B80" s="14">
        <v>416785</v>
      </c>
      <c r="C80" s="14">
        <v>9255</v>
      </c>
      <c r="D80" s="14">
        <v>426040</v>
      </c>
    </row>
    <row r="81" spans="1:4" ht="14.25" customHeight="1">
      <c r="A81" s="2" t="s">
        <v>150</v>
      </c>
      <c r="B81" s="14">
        <v>26940</v>
      </c>
      <c r="C81" s="14">
        <v>665</v>
      </c>
      <c r="D81" s="14">
        <v>27605</v>
      </c>
    </row>
    <row r="82" spans="1:4" ht="14.25" customHeight="1">
      <c r="A82" s="2" t="s">
        <v>234</v>
      </c>
      <c r="B82" s="14">
        <v>43810</v>
      </c>
      <c r="C82" s="14">
        <v>1048</v>
      </c>
      <c r="D82" s="14">
        <v>44858</v>
      </c>
    </row>
    <row r="83" spans="1:4" ht="14.25" customHeight="1">
      <c r="A83" s="2" t="s">
        <v>153</v>
      </c>
      <c r="B83" s="14">
        <v>29472</v>
      </c>
      <c r="C83" s="14">
        <v>441</v>
      </c>
      <c r="D83" s="14">
        <v>29913</v>
      </c>
    </row>
    <row r="84" spans="1:4" ht="14.25" customHeight="1">
      <c r="A84" s="2" t="s">
        <v>155</v>
      </c>
      <c r="B84" s="14">
        <v>111665</v>
      </c>
      <c r="C84" s="14">
        <v>15158</v>
      </c>
      <c r="D84" s="14">
        <v>126823</v>
      </c>
    </row>
    <row r="85" spans="1:4" ht="14.25" customHeight="1">
      <c r="A85" s="2" t="s">
        <v>160</v>
      </c>
      <c r="B85" s="14">
        <v>136479</v>
      </c>
      <c r="C85" s="14">
        <v>80289</v>
      </c>
      <c r="D85" s="14">
        <v>216768</v>
      </c>
    </row>
    <row r="86" spans="1:4" ht="14.25" customHeight="1">
      <c r="A86" s="2" t="s">
        <v>162</v>
      </c>
      <c r="B86" s="14">
        <v>25301</v>
      </c>
      <c r="C86" s="14">
        <v>1346</v>
      </c>
      <c r="D86" s="14">
        <v>26647</v>
      </c>
    </row>
    <row r="87" spans="1:4" ht="14.25" customHeight="1">
      <c r="A87" s="2" t="s">
        <v>235</v>
      </c>
      <c r="B87" s="14">
        <v>122977</v>
      </c>
      <c r="C87" s="14">
        <v>6965</v>
      </c>
      <c r="D87" s="14">
        <v>129942</v>
      </c>
    </row>
    <row r="88" spans="1:4" ht="14.25" customHeight="1">
      <c r="A88" s="2" t="s">
        <v>163</v>
      </c>
      <c r="B88" s="14">
        <v>214906</v>
      </c>
      <c r="C88" s="14">
        <v>16923</v>
      </c>
      <c r="D88" s="14">
        <v>231829</v>
      </c>
    </row>
    <row r="89" spans="1:4" ht="14.25" customHeight="1">
      <c r="A89" s="2" t="s">
        <v>164</v>
      </c>
      <c r="B89" s="14">
        <v>86056</v>
      </c>
      <c r="C89" s="14">
        <v>3437</v>
      </c>
      <c r="D89" s="14">
        <v>89493</v>
      </c>
    </row>
    <row r="90" spans="1:4" ht="14.25" customHeight="1">
      <c r="A90" s="2" t="s">
        <v>192</v>
      </c>
      <c r="B90" s="14">
        <v>40944</v>
      </c>
      <c r="C90" s="14">
        <v>1784</v>
      </c>
      <c r="D90" s="14">
        <v>42728</v>
      </c>
    </row>
    <row r="91" spans="1:4" ht="14.25" customHeight="1">
      <c r="A91" s="2" t="s">
        <v>166</v>
      </c>
      <c r="B91" s="14">
        <v>374801</v>
      </c>
      <c r="C91" s="14">
        <v>60192</v>
      </c>
      <c r="D91" s="14">
        <v>434993</v>
      </c>
    </row>
    <row r="92" spans="1:4" ht="14.25" customHeight="1">
      <c r="A92" s="2" t="s">
        <v>167</v>
      </c>
      <c r="B92" s="14">
        <v>176175</v>
      </c>
      <c r="C92" s="14">
        <v>14134</v>
      </c>
      <c r="D92" s="14">
        <v>190309</v>
      </c>
    </row>
    <row r="93" spans="1:4" ht="14.25" customHeight="1">
      <c r="A93" s="2" t="s">
        <v>193</v>
      </c>
      <c r="B93" s="14">
        <v>31281</v>
      </c>
      <c r="C93" s="14">
        <v>400</v>
      </c>
      <c r="D93" s="14">
        <v>31681</v>
      </c>
    </row>
    <row r="94" spans="1:4" ht="14.25" customHeight="1">
      <c r="A94" s="2"/>
      <c r="B94" s="14"/>
      <c r="C94" s="14"/>
      <c r="D94" s="14"/>
    </row>
    <row r="95" spans="1:4" ht="14.25" customHeight="1">
      <c r="A95" s="7" t="s">
        <v>11</v>
      </c>
      <c r="B95" s="15">
        <v>101442</v>
      </c>
      <c r="C95" s="15">
        <v>6227.5</v>
      </c>
      <c r="D95" s="15">
        <v>119039</v>
      </c>
    </row>
    <row r="96" spans="1:4" ht="14.25" customHeight="1">
      <c r="A96" s="7" t="s">
        <v>10</v>
      </c>
      <c r="B96" s="15">
        <v>122704.33333333333</v>
      </c>
      <c r="C96" s="15">
        <v>19863.244444444445</v>
      </c>
      <c r="D96" s="15">
        <v>142567.57777777777</v>
      </c>
    </row>
    <row r="97" spans="1:4" ht="14.25" customHeight="1">
      <c r="A97" s="7" t="s">
        <v>237</v>
      </c>
      <c r="B97" s="15">
        <v>11043390</v>
      </c>
      <c r="C97" s="15">
        <v>1787692</v>
      </c>
      <c r="D97" s="15">
        <v>12831082</v>
      </c>
    </row>
  </sheetData>
  <sortState xmlns:xlrd2="http://schemas.microsoft.com/office/spreadsheetml/2017/richdata2" ref="A3:D50">
    <sortCondition ref="A4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X100"/>
  <sheetViews>
    <sheetView zoomScaleNormal="100" workbookViewId="0">
      <pane ySplit="3" topLeftCell="A85" activePane="bottomLeft" state="frozen"/>
      <selection sqref="A1:C97"/>
      <selection pane="bottomLeft" activeCell="A100" sqref="A100:XFD100"/>
    </sheetView>
  </sheetViews>
  <sheetFormatPr defaultColWidth="9.140625" defaultRowHeight="14.25" customHeight="1"/>
  <cols>
    <col min="1" max="1" width="16.7109375" customWidth="1"/>
    <col min="2" max="2" width="9" style="20" customWidth="1"/>
    <col min="3" max="3" width="7.85546875" style="20" bestFit="1" customWidth="1"/>
    <col min="4" max="4" width="9.140625" style="20" customWidth="1"/>
    <col min="5" max="5" width="7" style="20" customWidth="1"/>
    <col min="6" max="6" width="6.85546875" style="20" customWidth="1"/>
    <col min="7" max="7" width="7.85546875" style="20" bestFit="1" customWidth="1"/>
    <col min="8" max="8" width="8.42578125" style="20" bestFit="1" customWidth="1"/>
    <col min="9" max="9" width="7.5703125" style="20" customWidth="1"/>
    <col min="10" max="10" width="8.7109375" style="20" customWidth="1"/>
    <col min="11" max="11" width="9.28515625" style="20" bestFit="1" customWidth="1"/>
    <col min="12" max="12" width="19.140625" bestFit="1" customWidth="1"/>
    <col min="13" max="13" width="12.7109375" style="2" customWidth="1"/>
    <col min="14" max="14" width="10.85546875" customWidth="1"/>
    <col min="15" max="15" width="13.5703125" style="2" customWidth="1"/>
    <col min="16" max="16" width="12" style="2" bestFit="1" customWidth="1"/>
    <col min="17" max="17" width="12.85546875" style="2" customWidth="1"/>
    <col min="18" max="18" width="9.5703125" style="2" bestFit="1" customWidth="1"/>
    <col min="19" max="19" width="10.85546875" style="2" customWidth="1"/>
    <col min="20" max="20" width="11" style="2" bestFit="1" customWidth="1"/>
    <col min="21" max="21" width="11" style="2" customWidth="1"/>
    <col min="22" max="22" width="9.5703125" style="2" customWidth="1"/>
    <col min="23" max="23" width="10.140625" style="2" bestFit="1" customWidth="1"/>
    <col min="24" max="24" width="7.5703125" style="190" bestFit="1" customWidth="1"/>
  </cols>
  <sheetData>
    <row r="1" spans="1:11" ht="16.5" customHeight="1">
      <c r="A1" s="9" t="s">
        <v>370</v>
      </c>
    </row>
    <row r="2" spans="1:11" ht="14.25" customHeight="1">
      <c r="A2" s="9"/>
    </row>
    <row r="3" spans="1:11" s="97" customFormat="1" ht="38.25" customHeight="1">
      <c r="A3" s="110"/>
      <c r="B3" s="114" t="s">
        <v>371</v>
      </c>
      <c r="C3" s="114" t="s">
        <v>372</v>
      </c>
      <c r="D3" s="114" t="s">
        <v>373</v>
      </c>
      <c r="E3" s="114" t="s">
        <v>374</v>
      </c>
      <c r="F3" s="114" t="s">
        <v>334</v>
      </c>
      <c r="G3" s="114" t="s">
        <v>335</v>
      </c>
      <c r="H3" s="114" t="s">
        <v>336</v>
      </c>
      <c r="I3" s="114" t="s">
        <v>375</v>
      </c>
      <c r="J3" s="114" t="s">
        <v>376</v>
      </c>
      <c r="K3" s="114" t="s">
        <v>377</v>
      </c>
    </row>
    <row r="4" spans="1:11" ht="14.25" customHeight="1">
      <c r="A4" s="238" t="s">
        <v>317</v>
      </c>
      <c r="B4" s="318">
        <v>13832</v>
      </c>
      <c r="C4" s="318">
        <v>20012</v>
      </c>
      <c r="D4" s="318">
        <v>171</v>
      </c>
      <c r="E4" s="318">
        <v>2552</v>
      </c>
      <c r="F4" s="318">
        <v>2754</v>
      </c>
      <c r="G4" s="318">
        <v>5336</v>
      </c>
      <c r="H4" s="318">
        <v>0</v>
      </c>
      <c r="I4" s="318">
        <v>5498</v>
      </c>
      <c r="J4" s="318">
        <v>8765</v>
      </c>
      <c r="K4" s="318">
        <v>58920</v>
      </c>
    </row>
    <row r="5" spans="1:11" ht="14.25" customHeight="1">
      <c r="A5" s="238" t="s">
        <v>184</v>
      </c>
      <c r="B5" s="318">
        <v>20917</v>
      </c>
      <c r="C5" s="318">
        <v>19523</v>
      </c>
      <c r="D5" s="318">
        <v>0</v>
      </c>
      <c r="E5" s="318">
        <v>2990</v>
      </c>
      <c r="F5" s="318">
        <v>3520</v>
      </c>
      <c r="G5" s="318">
        <v>3672</v>
      </c>
      <c r="H5" s="318">
        <v>0</v>
      </c>
      <c r="I5" s="318">
        <v>6428</v>
      </c>
      <c r="J5" s="318">
        <v>1849</v>
      </c>
      <c r="K5" s="318">
        <v>58899</v>
      </c>
    </row>
    <row r="6" spans="1:11" ht="14.25" customHeight="1">
      <c r="A6" s="238" t="s">
        <v>29</v>
      </c>
      <c r="B6" s="318">
        <v>2000</v>
      </c>
      <c r="C6" s="318">
        <v>6334</v>
      </c>
      <c r="D6" s="318">
        <v>0</v>
      </c>
      <c r="E6" s="318">
        <v>516</v>
      </c>
      <c r="F6" s="318">
        <v>115</v>
      </c>
      <c r="G6" s="318">
        <v>2087</v>
      </c>
      <c r="H6" s="318">
        <v>0</v>
      </c>
      <c r="I6" s="318">
        <v>977</v>
      </c>
      <c r="J6" s="318">
        <v>882</v>
      </c>
      <c r="K6" s="318">
        <v>12911</v>
      </c>
    </row>
    <row r="7" spans="1:11" ht="14.25" customHeight="1">
      <c r="A7" s="238" t="s">
        <v>30</v>
      </c>
      <c r="B7" s="318">
        <v>17927</v>
      </c>
      <c r="C7" s="318">
        <v>21678</v>
      </c>
      <c r="D7" s="318">
        <v>191</v>
      </c>
      <c r="E7" s="318">
        <v>2926</v>
      </c>
      <c r="F7" s="318">
        <v>2621</v>
      </c>
      <c r="G7" s="318">
        <v>7059</v>
      </c>
      <c r="H7" s="318">
        <v>0</v>
      </c>
      <c r="I7" s="318">
        <v>4490</v>
      </c>
      <c r="J7" s="318">
        <v>2575</v>
      </c>
      <c r="K7" s="318">
        <v>59467</v>
      </c>
    </row>
    <row r="8" spans="1:11" ht="14.25" customHeight="1">
      <c r="A8" s="238" t="s">
        <v>32</v>
      </c>
      <c r="B8" s="318">
        <v>33297</v>
      </c>
      <c r="C8" s="318">
        <v>37328</v>
      </c>
      <c r="D8" s="318">
        <v>1302</v>
      </c>
      <c r="E8" s="318">
        <v>7170</v>
      </c>
      <c r="F8" s="318">
        <v>15395</v>
      </c>
      <c r="G8" s="318">
        <v>16500</v>
      </c>
      <c r="H8" s="318">
        <v>0</v>
      </c>
      <c r="I8" s="318">
        <v>13818</v>
      </c>
      <c r="J8" s="318">
        <v>9516</v>
      </c>
      <c r="K8" s="318">
        <v>134326</v>
      </c>
    </row>
    <row r="9" spans="1:11" ht="14.25" customHeight="1">
      <c r="A9" s="238" t="s">
        <v>33</v>
      </c>
      <c r="B9" s="318">
        <v>11534</v>
      </c>
      <c r="C9" s="318">
        <v>17828</v>
      </c>
      <c r="D9" s="318">
        <v>299</v>
      </c>
      <c r="E9" s="318">
        <v>1775</v>
      </c>
      <c r="F9" s="318">
        <v>1778</v>
      </c>
      <c r="G9" s="318">
        <v>5228</v>
      </c>
      <c r="H9" s="318">
        <v>0</v>
      </c>
      <c r="I9" s="318">
        <v>4458</v>
      </c>
      <c r="J9" s="318">
        <v>1454</v>
      </c>
      <c r="K9" s="318">
        <v>44354</v>
      </c>
    </row>
    <row r="10" spans="1:11" ht="14.25" customHeight="1">
      <c r="A10" s="238" t="s">
        <v>37</v>
      </c>
      <c r="B10" s="318">
        <v>6849</v>
      </c>
      <c r="C10" s="318">
        <v>13108</v>
      </c>
      <c r="D10" s="318">
        <v>31</v>
      </c>
      <c r="E10" s="318">
        <v>1357</v>
      </c>
      <c r="F10" s="318">
        <v>1127</v>
      </c>
      <c r="G10" s="318">
        <v>4533</v>
      </c>
      <c r="H10" s="318">
        <v>0</v>
      </c>
      <c r="I10" s="318">
        <v>3990</v>
      </c>
      <c r="J10" s="318">
        <v>908</v>
      </c>
      <c r="K10" s="318">
        <v>31903</v>
      </c>
    </row>
    <row r="11" spans="1:11" ht="14.25" customHeight="1">
      <c r="A11" s="238" t="s">
        <v>213</v>
      </c>
      <c r="B11" s="318">
        <v>7114</v>
      </c>
      <c r="C11" s="318">
        <v>11478</v>
      </c>
      <c r="D11" s="318">
        <v>0</v>
      </c>
      <c r="E11" s="318">
        <v>1340</v>
      </c>
      <c r="F11" s="318">
        <v>1523</v>
      </c>
      <c r="G11" s="318">
        <v>3332</v>
      </c>
      <c r="H11" s="318">
        <v>0</v>
      </c>
      <c r="I11" s="318">
        <v>6201</v>
      </c>
      <c r="J11" s="318">
        <v>1711</v>
      </c>
      <c r="K11" s="318">
        <v>32699</v>
      </c>
    </row>
    <row r="12" spans="1:11" ht="14.25" customHeight="1">
      <c r="A12" s="238" t="s">
        <v>38</v>
      </c>
      <c r="B12" s="318">
        <v>45129</v>
      </c>
      <c r="C12" s="318">
        <v>73656</v>
      </c>
      <c r="D12" s="318">
        <v>1</v>
      </c>
      <c r="E12" s="318">
        <v>15174</v>
      </c>
      <c r="F12" s="318">
        <v>13530</v>
      </c>
      <c r="G12" s="318">
        <v>24237</v>
      </c>
      <c r="H12" s="318">
        <v>9537</v>
      </c>
      <c r="I12" s="318">
        <v>13572</v>
      </c>
      <c r="J12" s="318">
        <v>12716</v>
      </c>
      <c r="K12" s="318">
        <v>207552</v>
      </c>
    </row>
    <row r="13" spans="1:11" ht="14.25" customHeight="1">
      <c r="A13" s="238" t="s">
        <v>42</v>
      </c>
      <c r="B13" s="318">
        <v>24906</v>
      </c>
      <c r="C13" s="318">
        <v>19713</v>
      </c>
      <c r="D13" s="318">
        <v>674</v>
      </c>
      <c r="E13" s="318">
        <v>2742</v>
      </c>
      <c r="F13" s="318">
        <v>4705</v>
      </c>
      <c r="G13" s="318">
        <v>7561</v>
      </c>
      <c r="H13" s="318">
        <v>951</v>
      </c>
      <c r="I13" s="318">
        <v>3892</v>
      </c>
      <c r="J13" s="318">
        <v>34512</v>
      </c>
      <c r="K13" s="318">
        <v>99656</v>
      </c>
    </row>
    <row r="14" spans="1:11" ht="14.25" customHeight="1">
      <c r="A14" s="238" t="s">
        <v>44</v>
      </c>
      <c r="B14" s="318">
        <v>2648</v>
      </c>
      <c r="C14" s="318">
        <v>6290</v>
      </c>
      <c r="D14" s="318">
        <v>0</v>
      </c>
      <c r="E14" s="318">
        <v>356</v>
      </c>
      <c r="F14" s="318">
        <v>1009</v>
      </c>
      <c r="G14" s="318">
        <v>2464</v>
      </c>
      <c r="H14" s="318">
        <v>0</v>
      </c>
      <c r="I14" s="318">
        <v>1630</v>
      </c>
      <c r="J14" s="318">
        <v>992</v>
      </c>
      <c r="K14" s="318">
        <v>15389</v>
      </c>
    </row>
    <row r="15" spans="1:11" ht="14.25" customHeight="1">
      <c r="A15" s="238" t="s">
        <v>47</v>
      </c>
      <c r="B15" s="318">
        <v>6068</v>
      </c>
      <c r="C15" s="318">
        <v>10055</v>
      </c>
      <c r="D15" s="318">
        <v>68</v>
      </c>
      <c r="E15" s="318">
        <v>781</v>
      </c>
      <c r="F15" s="318">
        <v>2544</v>
      </c>
      <c r="G15" s="318">
        <v>3070</v>
      </c>
      <c r="H15" s="318">
        <v>0</v>
      </c>
      <c r="I15" s="318">
        <v>2577</v>
      </c>
      <c r="J15" s="318">
        <v>2882</v>
      </c>
      <c r="K15" s="318">
        <v>28045</v>
      </c>
    </row>
    <row r="16" spans="1:11" ht="14.25" customHeight="1">
      <c r="A16" s="238" t="s">
        <v>49</v>
      </c>
      <c r="B16" s="318">
        <v>9297</v>
      </c>
      <c r="C16" s="318">
        <v>11672</v>
      </c>
      <c r="D16" s="318">
        <v>1438</v>
      </c>
      <c r="E16" s="318">
        <v>3186</v>
      </c>
      <c r="F16" s="318">
        <v>3781</v>
      </c>
      <c r="G16" s="318">
        <v>7368</v>
      </c>
      <c r="H16" s="318">
        <v>0</v>
      </c>
      <c r="I16" s="318">
        <v>5001</v>
      </c>
      <c r="J16" s="318">
        <v>2457</v>
      </c>
      <c r="K16" s="318">
        <v>44200</v>
      </c>
    </row>
    <row r="17" spans="1:11" ht="14.25" customHeight="1">
      <c r="A17" s="238" t="s">
        <v>53</v>
      </c>
      <c r="B17" s="318">
        <v>22153</v>
      </c>
      <c r="C17" s="318">
        <v>19124</v>
      </c>
      <c r="D17" s="318">
        <v>1705</v>
      </c>
      <c r="E17" s="318">
        <v>4912</v>
      </c>
      <c r="F17" s="318">
        <v>6759</v>
      </c>
      <c r="G17" s="318">
        <v>16206</v>
      </c>
      <c r="H17" s="318">
        <v>0</v>
      </c>
      <c r="I17" s="318">
        <v>9988</v>
      </c>
      <c r="J17" s="318">
        <v>10920</v>
      </c>
      <c r="K17" s="318">
        <v>91767</v>
      </c>
    </row>
    <row r="18" spans="1:11" ht="14.25" customHeight="1">
      <c r="A18" s="238" t="s">
        <v>54</v>
      </c>
      <c r="B18" s="318">
        <v>28340</v>
      </c>
      <c r="C18" s="318">
        <v>20516</v>
      </c>
      <c r="D18" s="318">
        <v>1629</v>
      </c>
      <c r="E18" s="318">
        <v>5623</v>
      </c>
      <c r="F18" s="318">
        <v>4890</v>
      </c>
      <c r="G18" s="318">
        <v>9896</v>
      </c>
      <c r="H18" s="318">
        <v>859</v>
      </c>
      <c r="I18" s="318">
        <v>8360</v>
      </c>
      <c r="J18" s="318">
        <v>14589</v>
      </c>
      <c r="K18" s="318">
        <v>94702</v>
      </c>
    </row>
    <row r="19" spans="1:11" ht="14.25" customHeight="1">
      <c r="A19" s="238" t="s">
        <v>56</v>
      </c>
      <c r="B19" s="318">
        <v>24989</v>
      </c>
      <c r="C19" s="318">
        <v>39443</v>
      </c>
      <c r="D19" s="318">
        <v>2865</v>
      </c>
      <c r="E19" s="318">
        <v>8801</v>
      </c>
      <c r="F19" s="318">
        <v>10885</v>
      </c>
      <c r="G19" s="318">
        <v>12255</v>
      </c>
      <c r="H19" s="318">
        <v>0</v>
      </c>
      <c r="I19" s="318">
        <v>10537</v>
      </c>
      <c r="J19" s="318">
        <v>3114</v>
      </c>
      <c r="K19" s="318">
        <v>112889</v>
      </c>
    </row>
    <row r="20" spans="1:11" ht="14.25" customHeight="1">
      <c r="A20" s="238" t="s">
        <v>57</v>
      </c>
      <c r="B20" s="318">
        <v>77250</v>
      </c>
      <c r="C20" s="318">
        <v>59416</v>
      </c>
      <c r="D20" s="318">
        <v>0</v>
      </c>
      <c r="E20" s="318">
        <v>15375</v>
      </c>
      <c r="F20" s="318">
        <v>17971</v>
      </c>
      <c r="G20" s="318">
        <v>39711</v>
      </c>
      <c r="H20" s="318">
        <v>2511</v>
      </c>
      <c r="I20" s="318">
        <v>33518</v>
      </c>
      <c r="J20" s="318">
        <v>20951</v>
      </c>
      <c r="K20" s="318">
        <v>266703</v>
      </c>
    </row>
    <row r="21" spans="1:11" ht="14.25" customHeight="1">
      <c r="A21" s="238" t="s">
        <v>59</v>
      </c>
      <c r="B21" s="318">
        <v>47585</v>
      </c>
      <c r="C21" s="318">
        <v>80548</v>
      </c>
      <c r="D21" s="318">
        <v>36</v>
      </c>
      <c r="E21" s="318">
        <v>6694</v>
      </c>
      <c r="F21" s="318">
        <v>10306</v>
      </c>
      <c r="G21" s="318">
        <v>20429</v>
      </c>
      <c r="H21" s="318">
        <v>0</v>
      </c>
      <c r="I21" s="318">
        <v>42187</v>
      </c>
      <c r="J21" s="318">
        <v>17394</v>
      </c>
      <c r="K21" s="318">
        <v>225179</v>
      </c>
    </row>
    <row r="22" spans="1:11" ht="14.25" customHeight="1">
      <c r="A22" s="238" t="s">
        <v>318</v>
      </c>
      <c r="B22" s="318">
        <v>33732</v>
      </c>
      <c r="C22" s="318">
        <v>63196</v>
      </c>
      <c r="D22" s="318">
        <v>19</v>
      </c>
      <c r="E22" s="318">
        <v>4655</v>
      </c>
      <c r="F22" s="318">
        <v>5343</v>
      </c>
      <c r="G22" s="318">
        <v>9242</v>
      </c>
      <c r="H22" s="318">
        <v>0</v>
      </c>
      <c r="I22" s="318">
        <v>17666</v>
      </c>
      <c r="J22" s="318">
        <v>5333</v>
      </c>
      <c r="K22" s="318">
        <v>139186</v>
      </c>
    </row>
    <row r="23" spans="1:11" ht="14.25" customHeight="1">
      <c r="A23" s="238" t="s">
        <v>220</v>
      </c>
      <c r="B23" s="318">
        <v>50407</v>
      </c>
      <c r="C23" s="318">
        <v>43683</v>
      </c>
      <c r="D23" s="318">
        <v>0</v>
      </c>
      <c r="E23" s="318">
        <v>4751</v>
      </c>
      <c r="F23" s="318">
        <v>10318</v>
      </c>
      <c r="G23" s="318">
        <v>9644</v>
      </c>
      <c r="H23" s="318">
        <v>1481</v>
      </c>
      <c r="I23" s="318">
        <v>10589</v>
      </c>
      <c r="J23" s="318">
        <v>3831</v>
      </c>
      <c r="K23" s="318">
        <v>134704</v>
      </c>
    </row>
    <row r="24" spans="1:11" ht="14.25" customHeight="1">
      <c r="A24" s="238" t="s">
        <v>60</v>
      </c>
      <c r="B24" s="318">
        <v>16734</v>
      </c>
      <c r="C24" s="318">
        <v>22727</v>
      </c>
      <c r="D24" s="318">
        <v>0</v>
      </c>
      <c r="E24" s="318">
        <v>1544</v>
      </c>
      <c r="F24" s="318">
        <v>4411</v>
      </c>
      <c r="G24" s="318">
        <v>4301</v>
      </c>
      <c r="H24" s="318">
        <v>0</v>
      </c>
      <c r="I24" s="318">
        <v>3119</v>
      </c>
      <c r="J24" s="318">
        <v>4661</v>
      </c>
      <c r="K24" s="318">
        <v>57497</v>
      </c>
    </row>
    <row r="25" spans="1:11" ht="14.25" customHeight="1">
      <c r="A25" s="238" t="s">
        <v>319</v>
      </c>
      <c r="B25" s="318">
        <v>32197</v>
      </c>
      <c r="C25" s="318">
        <v>35951</v>
      </c>
      <c r="D25" s="318">
        <v>842</v>
      </c>
      <c r="E25" s="318">
        <v>4030</v>
      </c>
      <c r="F25" s="318">
        <v>6647</v>
      </c>
      <c r="G25" s="318">
        <v>12321</v>
      </c>
      <c r="H25" s="318">
        <v>756</v>
      </c>
      <c r="I25" s="318">
        <v>9602</v>
      </c>
      <c r="J25" s="318">
        <v>3476</v>
      </c>
      <c r="K25" s="318">
        <v>105822</v>
      </c>
    </row>
    <row r="26" spans="1:11" ht="14.25" customHeight="1">
      <c r="A26" s="238" t="s">
        <v>63</v>
      </c>
      <c r="B26" s="318">
        <v>4023</v>
      </c>
      <c r="C26" s="318">
        <v>8317</v>
      </c>
      <c r="D26" s="318">
        <v>0</v>
      </c>
      <c r="E26" s="318">
        <v>998</v>
      </c>
      <c r="F26" s="318">
        <v>1335</v>
      </c>
      <c r="G26" s="318">
        <v>1702</v>
      </c>
      <c r="H26" s="318">
        <v>0</v>
      </c>
      <c r="I26" s="318">
        <v>2338</v>
      </c>
      <c r="J26" s="318">
        <v>780</v>
      </c>
      <c r="K26" s="318">
        <v>19493</v>
      </c>
    </row>
    <row r="27" spans="1:11" ht="14.25" customHeight="1">
      <c r="A27" s="238" t="s">
        <v>65</v>
      </c>
      <c r="B27" s="318">
        <v>24691</v>
      </c>
      <c r="C27" s="318">
        <v>27327</v>
      </c>
      <c r="D27" s="318">
        <v>0</v>
      </c>
      <c r="E27" s="318">
        <v>3014</v>
      </c>
      <c r="F27" s="318">
        <v>2892</v>
      </c>
      <c r="G27" s="318">
        <v>8524</v>
      </c>
      <c r="H27" s="318">
        <v>0</v>
      </c>
      <c r="I27" s="318">
        <v>6283</v>
      </c>
      <c r="J27" s="318">
        <v>5304</v>
      </c>
      <c r="K27" s="318">
        <v>78035</v>
      </c>
    </row>
    <row r="28" spans="1:11" ht="14.25" customHeight="1">
      <c r="A28" s="238" t="s">
        <v>70</v>
      </c>
      <c r="B28" s="318">
        <v>52165</v>
      </c>
      <c r="C28" s="318">
        <v>51405</v>
      </c>
      <c r="D28" s="318">
        <v>288</v>
      </c>
      <c r="E28" s="318">
        <v>6812</v>
      </c>
      <c r="F28" s="318">
        <v>19458</v>
      </c>
      <c r="G28" s="318">
        <v>23933</v>
      </c>
      <c r="H28" s="318">
        <v>0</v>
      </c>
      <c r="I28" s="318">
        <v>29096</v>
      </c>
      <c r="J28" s="318">
        <v>19233</v>
      </c>
      <c r="K28" s="318">
        <v>202390</v>
      </c>
    </row>
    <row r="29" spans="1:11" ht="14.25" customHeight="1">
      <c r="A29" s="238" t="s">
        <v>74</v>
      </c>
      <c r="B29" s="318">
        <v>6748</v>
      </c>
      <c r="C29" s="318">
        <v>6700</v>
      </c>
      <c r="D29" s="318">
        <v>0</v>
      </c>
      <c r="E29" s="318">
        <v>668</v>
      </c>
      <c r="F29" s="318">
        <v>1034</v>
      </c>
      <c r="G29" s="318">
        <v>3274</v>
      </c>
      <c r="H29" s="318">
        <v>0</v>
      </c>
      <c r="I29" s="318">
        <v>1565</v>
      </c>
      <c r="J29" s="318">
        <v>791</v>
      </c>
      <c r="K29" s="318">
        <v>20780</v>
      </c>
    </row>
    <row r="30" spans="1:11" ht="14.25" customHeight="1">
      <c r="A30" s="238" t="s">
        <v>75</v>
      </c>
      <c r="B30" s="318">
        <v>13652</v>
      </c>
      <c r="C30" s="318">
        <v>19070</v>
      </c>
      <c r="D30" s="318">
        <v>0</v>
      </c>
      <c r="E30" s="318">
        <v>2313</v>
      </c>
      <c r="F30" s="318">
        <v>1974</v>
      </c>
      <c r="G30" s="318">
        <v>6647</v>
      </c>
      <c r="H30" s="318">
        <v>0</v>
      </c>
      <c r="I30" s="318">
        <v>4685</v>
      </c>
      <c r="J30" s="318">
        <v>2207</v>
      </c>
      <c r="K30" s="318">
        <v>50548</v>
      </c>
    </row>
    <row r="31" spans="1:11" ht="14.25" customHeight="1">
      <c r="A31" s="238" t="s">
        <v>76</v>
      </c>
      <c r="B31" s="318">
        <v>16288</v>
      </c>
      <c r="C31" s="318">
        <v>25196</v>
      </c>
      <c r="D31" s="318">
        <v>3364</v>
      </c>
      <c r="E31" s="318">
        <v>9797</v>
      </c>
      <c r="F31" s="318">
        <v>8447</v>
      </c>
      <c r="G31" s="318">
        <v>26458</v>
      </c>
      <c r="H31" s="318">
        <v>0</v>
      </c>
      <c r="I31" s="318">
        <v>12239</v>
      </c>
      <c r="J31" s="318">
        <v>28632</v>
      </c>
      <c r="K31" s="318">
        <v>130421</v>
      </c>
    </row>
    <row r="32" spans="1:11" ht="14.25" customHeight="1">
      <c r="A32" s="238" t="s">
        <v>79</v>
      </c>
      <c r="B32" s="318">
        <v>26579</v>
      </c>
      <c r="C32" s="318">
        <v>39783</v>
      </c>
      <c r="D32" s="318">
        <v>1363</v>
      </c>
      <c r="E32" s="318">
        <v>5888</v>
      </c>
      <c r="F32" s="318">
        <v>9376</v>
      </c>
      <c r="G32" s="318">
        <v>23997</v>
      </c>
      <c r="H32" s="318">
        <v>0</v>
      </c>
      <c r="I32" s="318">
        <v>22482</v>
      </c>
      <c r="J32" s="318">
        <v>16253</v>
      </c>
      <c r="K32" s="318">
        <v>145721</v>
      </c>
    </row>
    <row r="33" spans="1:11" ht="14.25" customHeight="1">
      <c r="A33" s="238" t="s">
        <v>186</v>
      </c>
      <c r="B33" s="318">
        <v>9450</v>
      </c>
      <c r="C33" s="318">
        <v>8237</v>
      </c>
      <c r="D33" s="318">
        <v>529</v>
      </c>
      <c r="E33" s="318">
        <v>1484</v>
      </c>
      <c r="F33" s="318">
        <v>1664</v>
      </c>
      <c r="G33" s="318">
        <v>1567</v>
      </c>
      <c r="H33" s="318">
        <v>164</v>
      </c>
      <c r="I33" s="318">
        <v>1558</v>
      </c>
      <c r="J33" s="318">
        <v>1933</v>
      </c>
      <c r="K33" s="318">
        <v>26586</v>
      </c>
    </row>
    <row r="34" spans="1:11" ht="14.25" customHeight="1">
      <c r="A34" s="238" t="s">
        <v>82</v>
      </c>
      <c r="B34" s="318">
        <v>11377</v>
      </c>
      <c r="C34" s="318">
        <v>13406</v>
      </c>
      <c r="D34" s="318">
        <v>0</v>
      </c>
      <c r="E34" s="318">
        <v>1339</v>
      </c>
      <c r="F34" s="318">
        <v>1308</v>
      </c>
      <c r="G34" s="318">
        <v>4848</v>
      </c>
      <c r="H34" s="318">
        <v>0</v>
      </c>
      <c r="I34" s="318">
        <v>3378</v>
      </c>
      <c r="J34" s="318">
        <v>2165</v>
      </c>
      <c r="K34" s="318">
        <v>37821</v>
      </c>
    </row>
    <row r="35" spans="1:11" ht="14.25" customHeight="1">
      <c r="A35" s="238" t="s">
        <v>224</v>
      </c>
      <c r="B35" s="318">
        <v>2457</v>
      </c>
      <c r="C35" s="318">
        <v>2127</v>
      </c>
      <c r="D35" s="318">
        <v>0</v>
      </c>
      <c r="E35" s="318">
        <v>414</v>
      </c>
      <c r="F35" s="318">
        <v>0</v>
      </c>
      <c r="G35" s="318">
        <v>1435</v>
      </c>
      <c r="H35" s="318">
        <v>0</v>
      </c>
      <c r="I35" s="318">
        <v>767</v>
      </c>
      <c r="J35" s="318">
        <v>483</v>
      </c>
      <c r="K35" s="318">
        <v>7683</v>
      </c>
    </row>
    <row r="36" spans="1:11" ht="14.25" customHeight="1">
      <c r="A36" s="238" t="s">
        <v>85</v>
      </c>
      <c r="B36" s="318">
        <v>2921</v>
      </c>
      <c r="C36" s="318">
        <v>4354</v>
      </c>
      <c r="D36" s="318">
        <v>87</v>
      </c>
      <c r="E36" s="318">
        <v>547</v>
      </c>
      <c r="F36" s="318">
        <v>100</v>
      </c>
      <c r="G36" s="318">
        <v>935</v>
      </c>
      <c r="H36" s="318">
        <v>0</v>
      </c>
      <c r="I36" s="318">
        <v>1597</v>
      </c>
      <c r="J36" s="318">
        <v>3831</v>
      </c>
      <c r="K36" s="318">
        <v>14372</v>
      </c>
    </row>
    <row r="37" spans="1:11" ht="14.25" customHeight="1">
      <c r="A37" s="238" t="s">
        <v>88</v>
      </c>
      <c r="B37" s="318">
        <v>18905</v>
      </c>
      <c r="C37" s="318">
        <v>23619</v>
      </c>
      <c r="D37" s="318">
        <v>6</v>
      </c>
      <c r="E37" s="318">
        <v>2463</v>
      </c>
      <c r="F37" s="318">
        <v>3139</v>
      </c>
      <c r="G37" s="318">
        <v>11189</v>
      </c>
      <c r="H37" s="318">
        <v>0</v>
      </c>
      <c r="I37" s="318">
        <v>6105</v>
      </c>
      <c r="J37" s="318">
        <v>6922</v>
      </c>
      <c r="K37" s="318">
        <v>72348</v>
      </c>
    </row>
    <row r="38" spans="1:11" ht="14.25" customHeight="1">
      <c r="A38" s="238" t="s">
        <v>225</v>
      </c>
      <c r="B38" s="318">
        <v>32027</v>
      </c>
      <c r="C38" s="318">
        <v>29998</v>
      </c>
      <c r="D38" s="318">
        <v>154</v>
      </c>
      <c r="E38" s="318">
        <v>6350</v>
      </c>
      <c r="F38" s="318">
        <v>12176</v>
      </c>
      <c r="G38" s="318">
        <v>23897</v>
      </c>
      <c r="H38" s="318">
        <v>0</v>
      </c>
      <c r="I38" s="318">
        <v>24010</v>
      </c>
      <c r="J38" s="318">
        <v>16938</v>
      </c>
      <c r="K38" s="318">
        <v>145550</v>
      </c>
    </row>
    <row r="39" spans="1:11" ht="14.25" customHeight="1">
      <c r="A39" s="238" t="s">
        <v>91</v>
      </c>
      <c r="B39" s="318">
        <v>6579</v>
      </c>
      <c r="C39" s="318">
        <v>12554</v>
      </c>
      <c r="D39" s="318">
        <v>0</v>
      </c>
      <c r="E39" s="318">
        <v>614</v>
      </c>
      <c r="F39" s="318">
        <v>1354</v>
      </c>
      <c r="G39" s="318">
        <v>1734</v>
      </c>
      <c r="H39" s="318">
        <v>0</v>
      </c>
      <c r="I39" s="318">
        <v>2376</v>
      </c>
      <c r="J39" s="318">
        <v>1023</v>
      </c>
      <c r="K39" s="318">
        <v>26234</v>
      </c>
    </row>
    <row r="40" spans="1:11" ht="14.25" customHeight="1">
      <c r="A40" s="238" t="s">
        <v>92</v>
      </c>
      <c r="B40" s="318">
        <v>42339</v>
      </c>
      <c r="C40" s="318">
        <v>32378</v>
      </c>
      <c r="D40" s="318">
        <v>0</v>
      </c>
      <c r="E40" s="318">
        <v>4883</v>
      </c>
      <c r="F40" s="318">
        <v>10424</v>
      </c>
      <c r="G40" s="318">
        <v>18628</v>
      </c>
      <c r="H40" s="318">
        <v>0</v>
      </c>
      <c r="I40" s="318">
        <v>11727</v>
      </c>
      <c r="J40" s="318">
        <v>27752</v>
      </c>
      <c r="K40" s="318">
        <v>148131</v>
      </c>
    </row>
    <row r="41" spans="1:11" ht="14.25" customHeight="1">
      <c r="A41" s="238" t="s">
        <v>188</v>
      </c>
      <c r="B41" s="318">
        <v>64006</v>
      </c>
      <c r="C41" s="318">
        <v>36169</v>
      </c>
      <c r="D41" s="318">
        <v>2348</v>
      </c>
      <c r="E41" s="318">
        <v>7355</v>
      </c>
      <c r="F41" s="318">
        <v>9392</v>
      </c>
      <c r="G41" s="318">
        <v>15659</v>
      </c>
      <c r="H41" s="318">
        <v>0</v>
      </c>
      <c r="I41" s="318">
        <v>12436</v>
      </c>
      <c r="J41" s="318">
        <v>9105</v>
      </c>
      <c r="K41" s="318">
        <v>156470</v>
      </c>
    </row>
    <row r="42" spans="1:11" ht="14.25" customHeight="1">
      <c r="A42" s="238" t="s">
        <v>96</v>
      </c>
      <c r="B42" s="318">
        <v>14051</v>
      </c>
      <c r="C42" s="318">
        <v>17141</v>
      </c>
      <c r="D42" s="318">
        <v>135</v>
      </c>
      <c r="E42" s="318">
        <v>2634</v>
      </c>
      <c r="F42" s="318">
        <v>1722</v>
      </c>
      <c r="G42" s="318">
        <v>3618</v>
      </c>
      <c r="H42" s="318">
        <v>2593</v>
      </c>
      <c r="I42" s="318">
        <v>4387</v>
      </c>
      <c r="J42" s="318">
        <v>1924</v>
      </c>
      <c r="K42" s="318">
        <v>48205</v>
      </c>
    </row>
    <row r="43" spans="1:11" ht="14.25" customHeight="1">
      <c r="A43" s="238" t="s">
        <v>98</v>
      </c>
      <c r="B43" s="318">
        <v>9728</v>
      </c>
      <c r="C43" s="318">
        <v>16114</v>
      </c>
      <c r="D43" s="318">
        <v>63</v>
      </c>
      <c r="E43" s="318">
        <v>1241</v>
      </c>
      <c r="F43" s="318">
        <v>987</v>
      </c>
      <c r="G43" s="318">
        <v>2991</v>
      </c>
      <c r="H43" s="318">
        <v>0</v>
      </c>
      <c r="I43" s="318">
        <v>2383</v>
      </c>
      <c r="J43" s="318">
        <v>4323</v>
      </c>
      <c r="K43" s="318">
        <v>37830</v>
      </c>
    </row>
    <row r="44" spans="1:11" ht="14.25" customHeight="1">
      <c r="A44" s="238" t="s">
        <v>99</v>
      </c>
      <c r="B44" s="318">
        <v>9842</v>
      </c>
      <c r="C44" s="318">
        <v>16612</v>
      </c>
      <c r="D44" s="318">
        <v>303</v>
      </c>
      <c r="E44" s="318">
        <v>2005</v>
      </c>
      <c r="F44" s="318">
        <v>1963</v>
      </c>
      <c r="G44" s="318">
        <v>4716</v>
      </c>
      <c r="H44" s="318">
        <v>0</v>
      </c>
      <c r="I44" s="318">
        <v>2883</v>
      </c>
      <c r="J44" s="318">
        <v>4684</v>
      </c>
      <c r="K44" s="318">
        <v>43008</v>
      </c>
    </row>
    <row r="45" spans="1:11" ht="14.25" customHeight="1">
      <c r="A45" s="238" t="s">
        <v>226</v>
      </c>
      <c r="B45" s="318">
        <v>37106</v>
      </c>
      <c r="C45" s="318">
        <v>37256</v>
      </c>
      <c r="D45" s="318">
        <v>1299</v>
      </c>
      <c r="E45" s="318">
        <v>5228</v>
      </c>
      <c r="F45" s="318">
        <v>5053</v>
      </c>
      <c r="G45" s="318">
        <v>23600</v>
      </c>
      <c r="H45" s="318">
        <v>2689</v>
      </c>
      <c r="I45" s="318">
        <v>13848</v>
      </c>
      <c r="J45" s="318">
        <v>12804</v>
      </c>
      <c r="K45" s="318">
        <v>138883</v>
      </c>
    </row>
    <row r="46" spans="1:11" ht="14.25" customHeight="1">
      <c r="A46" s="238" t="s">
        <v>102</v>
      </c>
      <c r="B46" s="318">
        <v>7565</v>
      </c>
      <c r="C46" s="318">
        <v>8841</v>
      </c>
      <c r="D46" s="318">
        <v>0</v>
      </c>
      <c r="E46" s="318">
        <v>284</v>
      </c>
      <c r="F46" s="318">
        <v>2052</v>
      </c>
      <c r="G46" s="318">
        <v>2398</v>
      </c>
      <c r="H46" s="318">
        <v>146</v>
      </c>
      <c r="I46" s="318">
        <v>3644</v>
      </c>
      <c r="J46" s="318">
        <v>765</v>
      </c>
      <c r="K46" s="318">
        <v>25695</v>
      </c>
    </row>
    <row r="47" spans="1:11" ht="14.25" customHeight="1">
      <c r="A47" s="238" t="s">
        <v>104</v>
      </c>
      <c r="B47" s="318">
        <v>41969</v>
      </c>
      <c r="C47" s="318">
        <v>52778</v>
      </c>
      <c r="D47" s="318">
        <v>1728</v>
      </c>
      <c r="E47" s="318">
        <v>3962</v>
      </c>
      <c r="F47" s="318">
        <v>6344</v>
      </c>
      <c r="G47" s="318">
        <v>13472</v>
      </c>
      <c r="H47" s="318">
        <v>0</v>
      </c>
      <c r="I47" s="318">
        <v>16343</v>
      </c>
      <c r="J47" s="318">
        <v>17827</v>
      </c>
      <c r="K47" s="318">
        <v>154423</v>
      </c>
    </row>
    <row r="48" spans="1:11" ht="14.25" customHeight="1">
      <c r="A48" s="238" t="s">
        <v>105</v>
      </c>
      <c r="B48" s="318">
        <v>54674</v>
      </c>
      <c r="C48" s="318">
        <v>37110</v>
      </c>
      <c r="D48" s="318">
        <v>726</v>
      </c>
      <c r="E48" s="318">
        <v>4082</v>
      </c>
      <c r="F48" s="318">
        <v>8707</v>
      </c>
      <c r="G48" s="318">
        <v>12913</v>
      </c>
      <c r="H48" s="318">
        <v>179</v>
      </c>
      <c r="I48" s="318">
        <v>10949</v>
      </c>
      <c r="J48" s="318">
        <v>2412</v>
      </c>
      <c r="K48" s="318">
        <v>131752</v>
      </c>
    </row>
    <row r="49" spans="1:11" ht="14.25" customHeight="1">
      <c r="A49" s="238" t="s">
        <v>108</v>
      </c>
      <c r="B49" s="318">
        <v>11156</v>
      </c>
      <c r="C49" s="318">
        <v>10790</v>
      </c>
      <c r="D49" s="318">
        <v>157</v>
      </c>
      <c r="E49" s="318">
        <v>2610</v>
      </c>
      <c r="F49" s="318">
        <v>1206</v>
      </c>
      <c r="G49" s="318">
        <v>3201</v>
      </c>
      <c r="H49" s="318">
        <v>0</v>
      </c>
      <c r="I49" s="318">
        <v>3697</v>
      </c>
      <c r="J49" s="318">
        <v>557</v>
      </c>
      <c r="K49" s="318">
        <v>33374</v>
      </c>
    </row>
    <row r="50" spans="1:11" ht="14.25" customHeight="1">
      <c r="A50" s="2" t="s">
        <v>109</v>
      </c>
      <c r="B50" s="318">
        <v>45895</v>
      </c>
      <c r="C50" s="318">
        <v>54773</v>
      </c>
      <c r="D50" s="318">
        <v>5641</v>
      </c>
      <c r="E50" s="318">
        <v>13426</v>
      </c>
      <c r="F50" s="318">
        <v>24378</v>
      </c>
      <c r="G50" s="318">
        <v>46651</v>
      </c>
      <c r="H50" s="318">
        <v>2140</v>
      </c>
      <c r="I50" s="318">
        <v>24391</v>
      </c>
      <c r="J50" s="318">
        <v>10269</v>
      </c>
      <c r="K50" s="318">
        <v>227564</v>
      </c>
    </row>
    <row r="51" spans="1:11" ht="14.25" customHeight="1">
      <c r="A51" s="2" t="s">
        <v>227</v>
      </c>
      <c r="B51" s="34">
        <v>37907</v>
      </c>
      <c r="C51" s="34">
        <v>41776</v>
      </c>
      <c r="D51" s="34">
        <v>1080</v>
      </c>
      <c r="E51" s="34">
        <v>5530</v>
      </c>
      <c r="F51" s="34">
        <v>9854</v>
      </c>
      <c r="G51" s="34">
        <v>18378</v>
      </c>
      <c r="H51" s="34">
        <v>0</v>
      </c>
      <c r="I51" s="34">
        <v>13306</v>
      </c>
      <c r="J51" s="34">
        <v>2696</v>
      </c>
      <c r="K51" s="34">
        <v>130527</v>
      </c>
    </row>
    <row r="52" spans="1:11" ht="14.25" customHeight="1">
      <c r="A52" s="2" t="s">
        <v>112</v>
      </c>
      <c r="B52" s="34">
        <v>25140</v>
      </c>
      <c r="C52" s="34">
        <v>27066</v>
      </c>
      <c r="D52" s="34">
        <v>246</v>
      </c>
      <c r="E52" s="34">
        <v>2481</v>
      </c>
      <c r="F52" s="34">
        <v>5029</v>
      </c>
      <c r="G52" s="34">
        <v>9352</v>
      </c>
      <c r="H52" s="34">
        <v>0</v>
      </c>
      <c r="I52" s="34">
        <v>7619</v>
      </c>
      <c r="J52" s="34">
        <v>11208</v>
      </c>
      <c r="K52" s="34">
        <v>88141</v>
      </c>
    </row>
    <row r="53" spans="1:11" ht="14.25" customHeight="1">
      <c r="A53" s="2" t="s">
        <v>113</v>
      </c>
      <c r="B53" s="34">
        <v>30812</v>
      </c>
      <c r="C53" s="34">
        <v>32968</v>
      </c>
      <c r="D53" s="34">
        <v>227</v>
      </c>
      <c r="E53" s="34">
        <v>3770</v>
      </c>
      <c r="F53" s="34">
        <v>3271</v>
      </c>
      <c r="G53" s="34">
        <v>7630</v>
      </c>
      <c r="H53" s="34">
        <v>220</v>
      </c>
      <c r="I53" s="34">
        <v>9621</v>
      </c>
      <c r="J53" s="34">
        <v>5647</v>
      </c>
      <c r="K53" s="34">
        <v>94166</v>
      </c>
    </row>
    <row r="54" spans="1:11" ht="14.25" customHeight="1">
      <c r="A54" s="2" t="s">
        <v>114</v>
      </c>
      <c r="B54" s="34">
        <v>10181</v>
      </c>
      <c r="C54" s="34">
        <v>15149</v>
      </c>
      <c r="D54" s="34">
        <v>0</v>
      </c>
      <c r="E54" s="34">
        <v>2352</v>
      </c>
      <c r="F54" s="34">
        <v>3360</v>
      </c>
      <c r="G54" s="34">
        <v>2934</v>
      </c>
      <c r="H54" s="34">
        <v>0</v>
      </c>
      <c r="I54" s="34">
        <v>4142</v>
      </c>
      <c r="J54" s="34">
        <v>1581</v>
      </c>
      <c r="K54" s="34">
        <v>39699</v>
      </c>
    </row>
    <row r="55" spans="1:11" ht="14.25" customHeight="1">
      <c r="A55" s="2" t="s">
        <v>116</v>
      </c>
      <c r="B55" s="34">
        <v>20599</v>
      </c>
      <c r="C55" s="34">
        <v>16318</v>
      </c>
      <c r="D55" s="34">
        <v>0</v>
      </c>
      <c r="E55" s="34">
        <v>3267</v>
      </c>
      <c r="F55" s="34">
        <v>2605</v>
      </c>
      <c r="G55" s="34">
        <v>7834</v>
      </c>
      <c r="H55" s="34">
        <v>2</v>
      </c>
      <c r="I55" s="34">
        <v>3443</v>
      </c>
      <c r="J55" s="34">
        <v>2412</v>
      </c>
      <c r="K55" s="34">
        <v>56480</v>
      </c>
    </row>
    <row r="56" spans="1:11" ht="14.25" customHeight="1">
      <c r="A56" s="2" t="s">
        <v>189</v>
      </c>
      <c r="B56" s="34">
        <v>4210</v>
      </c>
      <c r="C56" s="34">
        <v>10066</v>
      </c>
      <c r="D56" s="34">
        <v>15</v>
      </c>
      <c r="E56" s="34">
        <v>912</v>
      </c>
      <c r="F56" s="34">
        <v>762</v>
      </c>
      <c r="G56" s="34">
        <v>3108</v>
      </c>
      <c r="H56" s="34">
        <v>3</v>
      </c>
      <c r="I56" s="34">
        <v>1838</v>
      </c>
      <c r="J56" s="34">
        <v>2774</v>
      </c>
      <c r="K56" s="34">
        <v>23688</v>
      </c>
    </row>
    <row r="57" spans="1:11" ht="14.25" customHeight="1">
      <c r="A57" s="2" t="s">
        <v>119</v>
      </c>
      <c r="B57" s="34">
        <v>7584</v>
      </c>
      <c r="C57" s="34">
        <v>8414</v>
      </c>
      <c r="D57" s="34">
        <v>189</v>
      </c>
      <c r="E57" s="34">
        <v>1464</v>
      </c>
      <c r="F57" s="34">
        <v>1515</v>
      </c>
      <c r="G57" s="34">
        <v>2883</v>
      </c>
      <c r="H57" s="34">
        <v>0</v>
      </c>
      <c r="I57" s="34">
        <v>2316</v>
      </c>
      <c r="J57" s="34">
        <v>913</v>
      </c>
      <c r="K57" s="34">
        <v>25278</v>
      </c>
    </row>
    <row r="58" spans="1:11" ht="14.25" customHeight="1">
      <c r="A58" s="2" t="s">
        <v>327</v>
      </c>
      <c r="B58" s="34">
        <v>6708</v>
      </c>
      <c r="C58" s="34">
        <v>13609</v>
      </c>
      <c r="D58" s="34">
        <v>2</v>
      </c>
      <c r="E58" s="34">
        <v>1735</v>
      </c>
      <c r="F58" s="34">
        <v>2019</v>
      </c>
      <c r="G58" s="34">
        <v>3114</v>
      </c>
      <c r="H58" s="34">
        <v>0</v>
      </c>
      <c r="I58" s="34">
        <v>3167</v>
      </c>
      <c r="J58" s="34">
        <v>1303</v>
      </c>
      <c r="K58" s="34">
        <v>31657</v>
      </c>
    </row>
    <row r="59" spans="1:11" ht="14.25" customHeight="1">
      <c r="A59" s="2" t="s">
        <v>124</v>
      </c>
      <c r="B59" s="34">
        <v>153964</v>
      </c>
      <c r="C59" s="34">
        <v>95746</v>
      </c>
      <c r="D59" s="34">
        <v>414</v>
      </c>
      <c r="E59" s="34">
        <v>8494</v>
      </c>
      <c r="F59" s="34">
        <v>15022</v>
      </c>
      <c r="G59" s="34">
        <v>32759</v>
      </c>
      <c r="H59" s="34">
        <v>2044</v>
      </c>
      <c r="I59" s="34">
        <v>26590</v>
      </c>
      <c r="J59" s="34">
        <v>33145</v>
      </c>
      <c r="K59" s="34">
        <v>368178</v>
      </c>
    </row>
    <row r="60" spans="1:11" ht="14.25" customHeight="1">
      <c r="A60" s="2" t="s">
        <v>125</v>
      </c>
      <c r="B60" s="34">
        <v>53325</v>
      </c>
      <c r="C60" s="34">
        <v>25640</v>
      </c>
      <c r="D60" s="34">
        <v>0</v>
      </c>
      <c r="E60" s="34">
        <v>3328</v>
      </c>
      <c r="F60" s="34">
        <v>8596</v>
      </c>
      <c r="G60" s="34">
        <v>9938</v>
      </c>
      <c r="H60" s="34">
        <v>0</v>
      </c>
      <c r="I60" s="34">
        <v>7800</v>
      </c>
      <c r="J60" s="34">
        <v>6919</v>
      </c>
      <c r="K60" s="34">
        <v>115546</v>
      </c>
    </row>
    <row r="61" spans="1:11" ht="14.25" customHeight="1">
      <c r="A61" s="2" t="s">
        <v>228</v>
      </c>
      <c r="B61" s="34">
        <v>7472</v>
      </c>
      <c r="C61" s="34">
        <v>13595</v>
      </c>
      <c r="D61" s="34">
        <v>0</v>
      </c>
      <c r="E61" s="34">
        <v>1281</v>
      </c>
      <c r="F61" s="34">
        <v>1312</v>
      </c>
      <c r="G61" s="34">
        <v>9906</v>
      </c>
      <c r="H61" s="34">
        <v>178</v>
      </c>
      <c r="I61" s="34">
        <v>3218</v>
      </c>
      <c r="J61" s="34">
        <v>37116</v>
      </c>
      <c r="K61" s="34">
        <v>74078</v>
      </c>
    </row>
    <row r="62" spans="1:11" ht="14.25" customHeight="1">
      <c r="A62" s="2" t="s">
        <v>126</v>
      </c>
      <c r="B62" s="34">
        <v>85622</v>
      </c>
      <c r="C62" s="34">
        <v>51889</v>
      </c>
      <c r="D62" s="34">
        <v>2072</v>
      </c>
      <c r="E62" s="34">
        <v>5092</v>
      </c>
      <c r="F62" s="34">
        <v>10594</v>
      </c>
      <c r="G62" s="34">
        <v>25154</v>
      </c>
      <c r="H62" s="34">
        <v>0</v>
      </c>
      <c r="I62" s="34">
        <v>19296</v>
      </c>
      <c r="J62" s="34">
        <v>17204</v>
      </c>
      <c r="K62" s="34">
        <v>216923</v>
      </c>
    </row>
    <row r="63" spans="1:11" ht="14.25" customHeight="1">
      <c r="A63" s="2" t="s">
        <v>190</v>
      </c>
      <c r="B63" s="34">
        <v>2260</v>
      </c>
      <c r="C63" s="34">
        <v>3293</v>
      </c>
      <c r="D63" s="34">
        <v>50</v>
      </c>
      <c r="E63" s="34">
        <v>378</v>
      </c>
      <c r="F63" s="34">
        <v>484</v>
      </c>
      <c r="G63" s="34">
        <v>1073</v>
      </c>
      <c r="H63" s="34">
        <v>0</v>
      </c>
      <c r="I63" s="34">
        <v>1047</v>
      </c>
      <c r="J63" s="34">
        <v>776</v>
      </c>
      <c r="K63" s="34">
        <v>9361</v>
      </c>
    </row>
    <row r="64" spans="1:11" ht="14.25" customHeight="1">
      <c r="A64" s="2" t="s">
        <v>129</v>
      </c>
      <c r="B64" s="34">
        <v>7078</v>
      </c>
      <c r="C64" s="34">
        <v>12393</v>
      </c>
      <c r="D64" s="34">
        <v>0</v>
      </c>
      <c r="E64" s="34">
        <v>1436</v>
      </c>
      <c r="F64" s="34">
        <v>1448</v>
      </c>
      <c r="G64" s="34">
        <v>3944</v>
      </c>
      <c r="H64" s="34">
        <v>699</v>
      </c>
      <c r="I64" s="34">
        <v>2810</v>
      </c>
      <c r="J64" s="34">
        <v>1872</v>
      </c>
      <c r="K64" s="34">
        <v>31680</v>
      </c>
    </row>
    <row r="65" spans="1:11" ht="14.25" customHeight="1">
      <c r="A65" s="2" t="s">
        <v>130</v>
      </c>
      <c r="B65" s="34">
        <v>53206</v>
      </c>
      <c r="C65" s="34">
        <v>48877</v>
      </c>
      <c r="D65" s="34">
        <v>4976</v>
      </c>
      <c r="E65" s="34">
        <v>7835</v>
      </c>
      <c r="F65" s="34">
        <v>20994</v>
      </c>
      <c r="G65" s="34">
        <v>23516</v>
      </c>
      <c r="H65" s="34">
        <v>0</v>
      </c>
      <c r="I65" s="34">
        <v>45064</v>
      </c>
      <c r="J65" s="34">
        <v>68923</v>
      </c>
      <c r="K65" s="34">
        <v>273391</v>
      </c>
    </row>
    <row r="66" spans="1:11" ht="14.25" customHeight="1">
      <c r="A66" s="2" t="s">
        <v>131</v>
      </c>
      <c r="B66" s="34">
        <v>78172</v>
      </c>
      <c r="C66" s="34">
        <v>30825</v>
      </c>
      <c r="D66" s="34">
        <v>0</v>
      </c>
      <c r="E66" s="34">
        <v>6107</v>
      </c>
      <c r="F66" s="34">
        <v>0</v>
      </c>
      <c r="G66" s="34">
        <v>33816</v>
      </c>
      <c r="H66" s="34">
        <v>0</v>
      </c>
      <c r="I66" s="34">
        <v>5806</v>
      </c>
      <c r="J66" s="34">
        <v>14433</v>
      </c>
      <c r="K66" s="34">
        <v>169159</v>
      </c>
    </row>
    <row r="67" spans="1:11" ht="14.25" customHeight="1">
      <c r="A67" s="2" t="s">
        <v>132</v>
      </c>
      <c r="B67" s="34">
        <v>21542</v>
      </c>
      <c r="C67" s="34">
        <v>35414</v>
      </c>
      <c r="D67" s="34">
        <v>614</v>
      </c>
      <c r="E67" s="34">
        <v>5060</v>
      </c>
      <c r="F67" s="34">
        <v>6427</v>
      </c>
      <c r="G67" s="34">
        <v>10869</v>
      </c>
      <c r="H67" s="34">
        <v>0</v>
      </c>
      <c r="I67" s="34">
        <v>6237</v>
      </c>
      <c r="J67" s="34">
        <v>4323</v>
      </c>
      <c r="K67" s="34">
        <v>90486</v>
      </c>
    </row>
    <row r="68" spans="1:11" ht="14.25" customHeight="1">
      <c r="A68" s="2" t="s">
        <v>134</v>
      </c>
      <c r="B68" s="34">
        <v>12377</v>
      </c>
      <c r="C68" s="34">
        <v>18656</v>
      </c>
      <c r="D68" s="34">
        <v>214</v>
      </c>
      <c r="E68" s="34">
        <v>3258</v>
      </c>
      <c r="F68" s="34">
        <v>2433</v>
      </c>
      <c r="G68" s="34">
        <v>5344</v>
      </c>
      <c r="H68" s="34">
        <v>0</v>
      </c>
      <c r="I68" s="34">
        <v>8978</v>
      </c>
      <c r="J68" s="34">
        <v>1450</v>
      </c>
      <c r="K68" s="34">
        <v>52710</v>
      </c>
    </row>
    <row r="69" spans="1:11" ht="14.25" customHeight="1">
      <c r="A69" s="2" t="s">
        <v>135</v>
      </c>
      <c r="B69" s="34">
        <v>69339</v>
      </c>
      <c r="C69" s="34">
        <v>33853</v>
      </c>
      <c r="D69" s="34">
        <v>2019</v>
      </c>
      <c r="E69" s="34">
        <v>4948</v>
      </c>
      <c r="F69" s="34">
        <v>8891</v>
      </c>
      <c r="G69" s="34">
        <v>13011</v>
      </c>
      <c r="H69" s="34">
        <v>910</v>
      </c>
      <c r="I69" s="34">
        <v>8017</v>
      </c>
      <c r="J69" s="34">
        <v>15246</v>
      </c>
      <c r="K69" s="34">
        <v>156234</v>
      </c>
    </row>
    <row r="70" spans="1:11" ht="14.25" customHeight="1">
      <c r="A70" s="2" t="s">
        <v>230</v>
      </c>
      <c r="B70" s="34">
        <v>56382</v>
      </c>
      <c r="C70" s="34">
        <v>54617</v>
      </c>
      <c r="D70" s="34">
        <v>0</v>
      </c>
      <c r="E70" s="34">
        <v>6532</v>
      </c>
      <c r="F70" s="34">
        <v>11786</v>
      </c>
      <c r="G70" s="34">
        <v>32907</v>
      </c>
      <c r="H70" s="34">
        <v>0</v>
      </c>
      <c r="I70" s="34">
        <v>26151</v>
      </c>
      <c r="J70" s="34">
        <v>12202</v>
      </c>
      <c r="K70" s="34">
        <v>200577</v>
      </c>
    </row>
    <row r="71" spans="1:11" ht="14.25" customHeight="1">
      <c r="A71" s="2" t="s">
        <v>231</v>
      </c>
      <c r="B71" s="34">
        <v>10353</v>
      </c>
      <c r="C71" s="34">
        <v>14457</v>
      </c>
      <c r="D71" s="34">
        <v>142</v>
      </c>
      <c r="E71" s="34">
        <v>1703</v>
      </c>
      <c r="F71" s="34">
        <v>2243</v>
      </c>
      <c r="G71" s="34">
        <v>4456</v>
      </c>
      <c r="H71" s="34">
        <v>0</v>
      </c>
      <c r="I71" s="34">
        <v>4348</v>
      </c>
      <c r="J71" s="34">
        <v>10683</v>
      </c>
      <c r="K71" s="34">
        <v>48385</v>
      </c>
    </row>
    <row r="72" spans="1:11" ht="14.25" customHeight="1">
      <c r="A72" s="2" t="s">
        <v>320</v>
      </c>
      <c r="B72" s="34">
        <v>30298</v>
      </c>
      <c r="C72" s="34">
        <v>67244</v>
      </c>
      <c r="D72" s="34">
        <v>984</v>
      </c>
      <c r="E72" s="34">
        <v>4783</v>
      </c>
      <c r="F72" s="34">
        <v>4477</v>
      </c>
      <c r="G72" s="34">
        <v>20923</v>
      </c>
      <c r="H72" s="34">
        <v>0</v>
      </c>
      <c r="I72" s="34">
        <v>16937</v>
      </c>
      <c r="J72" s="34">
        <v>2114</v>
      </c>
      <c r="K72" s="34">
        <v>147760</v>
      </c>
    </row>
    <row r="73" spans="1:11" ht="14.25" customHeight="1">
      <c r="A73" s="2" t="s">
        <v>191</v>
      </c>
      <c r="B73" s="34">
        <v>50890</v>
      </c>
      <c r="C73" s="34">
        <v>50701</v>
      </c>
      <c r="D73" s="34">
        <v>0</v>
      </c>
      <c r="E73" s="34">
        <v>9045</v>
      </c>
      <c r="F73" s="34">
        <v>13005</v>
      </c>
      <c r="G73" s="34">
        <v>35061</v>
      </c>
      <c r="H73" s="34">
        <v>0</v>
      </c>
      <c r="I73" s="34">
        <v>14678</v>
      </c>
      <c r="J73" s="34">
        <v>26670</v>
      </c>
      <c r="K73" s="34">
        <v>200050</v>
      </c>
    </row>
    <row r="74" spans="1:11" ht="14.25" customHeight="1">
      <c r="A74" s="2" t="s">
        <v>138</v>
      </c>
      <c r="B74" s="34">
        <v>24872</v>
      </c>
      <c r="C74" s="34">
        <v>41712</v>
      </c>
      <c r="D74" s="34">
        <v>0</v>
      </c>
      <c r="E74" s="34">
        <v>3657</v>
      </c>
      <c r="F74" s="34">
        <v>3910</v>
      </c>
      <c r="G74" s="34">
        <v>6652</v>
      </c>
      <c r="H74" s="34">
        <v>0</v>
      </c>
      <c r="I74" s="34">
        <v>12076</v>
      </c>
      <c r="J74" s="34">
        <v>1644</v>
      </c>
      <c r="K74" s="34">
        <v>94523</v>
      </c>
    </row>
    <row r="75" spans="1:11" ht="14.25" customHeight="1">
      <c r="A75" s="2" t="s">
        <v>139</v>
      </c>
      <c r="B75" s="34">
        <v>28904</v>
      </c>
      <c r="C75" s="34">
        <v>37269</v>
      </c>
      <c r="D75" s="34">
        <v>729</v>
      </c>
      <c r="E75" s="34">
        <v>4766</v>
      </c>
      <c r="F75" s="34">
        <v>5919</v>
      </c>
      <c r="G75" s="34">
        <v>9707</v>
      </c>
      <c r="H75" s="34">
        <v>0</v>
      </c>
      <c r="I75" s="34">
        <v>7441</v>
      </c>
      <c r="J75" s="34">
        <v>4684</v>
      </c>
      <c r="K75" s="34">
        <v>99419</v>
      </c>
    </row>
    <row r="76" spans="1:11" ht="14.25" customHeight="1">
      <c r="A76" s="2" t="s">
        <v>140</v>
      </c>
      <c r="B76" s="34">
        <v>8451</v>
      </c>
      <c r="C76" s="34">
        <v>8372</v>
      </c>
      <c r="D76" s="34">
        <v>156</v>
      </c>
      <c r="E76" s="34">
        <v>1662</v>
      </c>
      <c r="F76" s="34">
        <v>2239</v>
      </c>
      <c r="G76" s="34">
        <v>4356</v>
      </c>
      <c r="H76" s="34">
        <v>0</v>
      </c>
      <c r="I76" s="34">
        <v>3239</v>
      </c>
      <c r="J76" s="34">
        <v>582</v>
      </c>
      <c r="K76" s="34">
        <v>29057</v>
      </c>
    </row>
    <row r="77" spans="1:11" ht="14.25" customHeight="1">
      <c r="A77" s="2" t="s">
        <v>142</v>
      </c>
      <c r="B77" s="34">
        <v>16394</v>
      </c>
      <c r="C77" s="34">
        <v>15740</v>
      </c>
      <c r="D77" s="34">
        <v>174</v>
      </c>
      <c r="E77" s="34">
        <v>2106</v>
      </c>
      <c r="F77" s="34">
        <v>3035</v>
      </c>
      <c r="G77" s="34">
        <v>3410</v>
      </c>
      <c r="H77" s="34">
        <v>1102</v>
      </c>
      <c r="I77" s="34">
        <v>3549</v>
      </c>
      <c r="J77" s="34">
        <v>1158</v>
      </c>
      <c r="K77" s="34">
        <v>46668</v>
      </c>
    </row>
    <row r="78" spans="1:11" ht="14.25" customHeight="1">
      <c r="A78" s="2" t="s">
        <v>144</v>
      </c>
      <c r="B78" s="34">
        <v>12810</v>
      </c>
      <c r="C78" s="34">
        <v>12935</v>
      </c>
      <c r="D78" s="34">
        <v>1600</v>
      </c>
      <c r="E78" s="34">
        <v>3045</v>
      </c>
      <c r="F78" s="34">
        <v>3955</v>
      </c>
      <c r="G78" s="34">
        <v>14050</v>
      </c>
      <c r="H78" s="34">
        <v>0</v>
      </c>
      <c r="I78" s="34">
        <v>9262</v>
      </c>
      <c r="J78" s="34">
        <v>2015</v>
      </c>
      <c r="K78" s="34">
        <v>59672</v>
      </c>
    </row>
    <row r="79" spans="1:11" ht="14.25" customHeight="1">
      <c r="A79" s="2" t="s">
        <v>145</v>
      </c>
      <c r="B79" s="34">
        <v>63157</v>
      </c>
      <c r="C79" s="34">
        <v>60647</v>
      </c>
      <c r="D79" s="34">
        <v>636</v>
      </c>
      <c r="E79" s="34">
        <v>5576</v>
      </c>
      <c r="F79" s="34">
        <v>17812</v>
      </c>
      <c r="G79" s="34">
        <v>32896</v>
      </c>
      <c r="H79" s="34">
        <v>0</v>
      </c>
      <c r="I79" s="34">
        <v>24693</v>
      </c>
      <c r="J79" s="34">
        <v>25152</v>
      </c>
      <c r="K79" s="34">
        <v>230569</v>
      </c>
    </row>
    <row r="80" spans="1:11" ht="14.25" customHeight="1">
      <c r="A80" s="2" t="s">
        <v>321</v>
      </c>
      <c r="B80" s="34">
        <v>89204</v>
      </c>
      <c r="C80" s="34">
        <v>78472</v>
      </c>
      <c r="D80" s="34">
        <v>534</v>
      </c>
      <c r="E80" s="34">
        <v>0</v>
      </c>
      <c r="F80" s="34">
        <v>25304</v>
      </c>
      <c r="G80" s="34">
        <v>24694</v>
      </c>
      <c r="H80" s="34">
        <v>0</v>
      </c>
      <c r="I80" s="34">
        <v>28896</v>
      </c>
      <c r="J80" s="34">
        <v>19492</v>
      </c>
      <c r="K80" s="34">
        <v>266596</v>
      </c>
    </row>
    <row r="81" spans="1:11" ht="14.25" customHeight="1">
      <c r="A81" s="2" t="s">
        <v>150</v>
      </c>
      <c r="B81" s="34">
        <v>3228</v>
      </c>
      <c r="C81" s="34">
        <v>6205</v>
      </c>
      <c r="D81" s="34">
        <v>71</v>
      </c>
      <c r="E81" s="34">
        <v>500</v>
      </c>
      <c r="F81" s="34">
        <v>573</v>
      </c>
      <c r="G81" s="34">
        <v>1133</v>
      </c>
      <c r="H81" s="34">
        <v>0</v>
      </c>
      <c r="I81" s="34">
        <v>822</v>
      </c>
      <c r="J81" s="34">
        <v>1789</v>
      </c>
      <c r="K81" s="34">
        <v>14321</v>
      </c>
    </row>
    <row r="82" spans="1:11" ht="14.25" customHeight="1">
      <c r="A82" s="2" t="s">
        <v>234</v>
      </c>
      <c r="B82" s="34">
        <v>6914</v>
      </c>
      <c r="C82" s="34">
        <v>10981</v>
      </c>
      <c r="D82" s="34">
        <v>278</v>
      </c>
      <c r="E82" s="34">
        <v>934</v>
      </c>
      <c r="F82" s="34">
        <v>2697</v>
      </c>
      <c r="G82" s="34">
        <v>2863</v>
      </c>
      <c r="H82" s="34">
        <v>0</v>
      </c>
      <c r="I82" s="34">
        <v>2670</v>
      </c>
      <c r="J82" s="34">
        <v>5275</v>
      </c>
      <c r="K82" s="34">
        <v>32612</v>
      </c>
    </row>
    <row r="83" spans="1:11" ht="14.25" customHeight="1">
      <c r="A83" s="2" t="s">
        <v>153</v>
      </c>
      <c r="B83" s="34">
        <v>4712</v>
      </c>
      <c r="C83" s="34">
        <v>7532</v>
      </c>
      <c r="D83" s="34">
        <v>110</v>
      </c>
      <c r="E83" s="34">
        <v>775</v>
      </c>
      <c r="F83" s="34">
        <v>806</v>
      </c>
      <c r="G83" s="34">
        <v>2456</v>
      </c>
      <c r="H83" s="34">
        <v>0</v>
      </c>
      <c r="I83" s="34">
        <v>1830</v>
      </c>
      <c r="J83" s="34">
        <v>1666</v>
      </c>
      <c r="K83" s="34">
        <v>19887</v>
      </c>
    </row>
    <row r="84" spans="1:11" ht="14.25" customHeight="1">
      <c r="A84" s="2" t="s">
        <v>155</v>
      </c>
      <c r="B84" s="34">
        <v>25682</v>
      </c>
      <c r="C84" s="34">
        <v>21464</v>
      </c>
      <c r="D84" s="34">
        <v>392</v>
      </c>
      <c r="E84" s="34">
        <v>2850</v>
      </c>
      <c r="F84" s="34">
        <v>3569</v>
      </c>
      <c r="G84" s="34">
        <v>7855</v>
      </c>
      <c r="H84" s="34">
        <v>0</v>
      </c>
      <c r="I84" s="34">
        <v>6139</v>
      </c>
      <c r="J84" s="34">
        <v>27851</v>
      </c>
      <c r="K84" s="34">
        <v>95802</v>
      </c>
    </row>
    <row r="85" spans="1:11" ht="14.25" customHeight="1">
      <c r="A85" s="2" t="s">
        <v>160</v>
      </c>
      <c r="B85" s="34">
        <v>49966</v>
      </c>
      <c r="C85" s="34">
        <v>22504</v>
      </c>
      <c r="D85" s="34">
        <v>0</v>
      </c>
      <c r="E85" s="34">
        <v>3702</v>
      </c>
      <c r="F85" s="34">
        <v>7949</v>
      </c>
      <c r="G85" s="34">
        <v>11958</v>
      </c>
      <c r="H85" s="34">
        <v>22</v>
      </c>
      <c r="I85" s="34">
        <v>12983</v>
      </c>
      <c r="J85" s="34">
        <v>7766</v>
      </c>
      <c r="K85" s="34">
        <v>116850</v>
      </c>
    </row>
    <row r="86" spans="1:11" ht="14.25" customHeight="1">
      <c r="A86" s="2" t="s">
        <v>162</v>
      </c>
      <c r="B86" s="34">
        <v>5023</v>
      </c>
      <c r="C86" s="34">
        <v>6337</v>
      </c>
      <c r="D86" s="34">
        <v>56</v>
      </c>
      <c r="E86" s="34">
        <v>613</v>
      </c>
      <c r="F86" s="34">
        <v>727</v>
      </c>
      <c r="G86" s="34">
        <v>1625</v>
      </c>
      <c r="H86" s="34">
        <v>0</v>
      </c>
      <c r="I86" s="34">
        <v>1856</v>
      </c>
      <c r="J86" s="34">
        <v>969</v>
      </c>
      <c r="K86" s="34">
        <v>17206</v>
      </c>
    </row>
    <row r="87" spans="1:11" ht="14.25" customHeight="1">
      <c r="A87" s="2" t="s">
        <v>235</v>
      </c>
      <c r="B87" s="34">
        <v>20672</v>
      </c>
      <c r="C87" s="34">
        <v>40977</v>
      </c>
      <c r="D87" s="34">
        <v>277</v>
      </c>
      <c r="E87" s="34">
        <v>4231</v>
      </c>
      <c r="F87" s="34">
        <v>7096</v>
      </c>
      <c r="G87" s="34">
        <v>16687</v>
      </c>
      <c r="H87" s="34">
        <v>0</v>
      </c>
      <c r="I87" s="34">
        <v>10370</v>
      </c>
      <c r="J87" s="34">
        <v>1101</v>
      </c>
      <c r="K87" s="34">
        <v>101411</v>
      </c>
    </row>
    <row r="88" spans="1:11" ht="14.25" customHeight="1">
      <c r="A88" s="2" t="s">
        <v>163</v>
      </c>
      <c r="B88" s="34">
        <v>63079</v>
      </c>
      <c r="C88" s="34">
        <v>49504</v>
      </c>
      <c r="D88" s="34">
        <v>1212</v>
      </c>
      <c r="E88" s="34">
        <v>5834</v>
      </c>
      <c r="F88" s="34">
        <v>13867</v>
      </c>
      <c r="G88" s="34">
        <v>22549</v>
      </c>
      <c r="H88" s="34">
        <v>0</v>
      </c>
      <c r="I88" s="34">
        <v>18392</v>
      </c>
      <c r="J88" s="34">
        <v>6706</v>
      </c>
      <c r="K88" s="34">
        <v>181143</v>
      </c>
    </row>
    <row r="89" spans="1:11" ht="14.25" customHeight="1">
      <c r="A89" s="2" t="s">
        <v>164</v>
      </c>
      <c r="B89" s="34">
        <v>19940</v>
      </c>
      <c r="C89" s="34">
        <v>22206</v>
      </c>
      <c r="D89" s="34">
        <v>185</v>
      </c>
      <c r="E89" s="34">
        <v>2888</v>
      </c>
      <c r="F89" s="34">
        <v>2387</v>
      </c>
      <c r="G89" s="34">
        <v>8031</v>
      </c>
      <c r="H89" s="34">
        <v>0</v>
      </c>
      <c r="I89" s="34">
        <v>4862</v>
      </c>
      <c r="J89" s="34">
        <v>2627</v>
      </c>
      <c r="K89" s="34">
        <v>63126</v>
      </c>
    </row>
    <row r="90" spans="1:11" ht="14.25" customHeight="1">
      <c r="A90" s="2" t="s">
        <v>192</v>
      </c>
      <c r="B90" s="34">
        <v>8805</v>
      </c>
      <c r="C90" s="34">
        <v>9988</v>
      </c>
      <c r="D90" s="34">
        <v>363</v>
      </c>
      <c r="E90" s="34">
        <v>1240</v>
      </c>
      <c r="F90" s="34">
        <v>2204</v>
      </c>
      <c r="G90" s="34">
        <v>3682</v>
      </c>
      <c r="H90" s="34">
        <v>0</v>
      </c>
      <c r="I90" s="34">
        <v>3749</v>
      </c>
      <c r="J90" s="34">
        <v>1468</v>
      </c>
      <c r="K90" s="34">
        <v>31499</v>
      </c>
    </row>
    <row r="91" spans="1:11" ht="14.25" customHeight="1">
      <c r="A91" s="2" t="s">
        <v>166</v>
      </c>
      <c r="B91" s="34">
        <v>53152</v>
      </c>
      <c r="C91" s="34">
        <v>79952</v>
      </c>
      <c r="D91" s="34">
        <v>1200</v>
      </c>
      <c r="E91" s="34">
        <v>12334</v>
      </c>
      <c r="F91" s="34">
        <v>9728</v>
      </c>
      <c r="G91" s="34">
        <v>23532</v>
      </c>
      <c r="H91" s="34">
        <v>483</v>
      </c>
      <c r="I91" s="34">
        <v>27174</v>
      </c>
      <c r="J91" s="34">
        <v>5448</v>
      </c>
      <c r="K91" s="34">
        <v>213003</v>
      </c>
    </row>
    <row r="92" spans="1:11" ht="14.25" customHeight="1">
      <c r="A92" s="2" t="s">
        <v>167</v>
      </c>
      <c r="B92" s="34">
        <v>32261</v>
      </c>
      <c r="C92" s="34">
        <v>24203</v>
      </c>
      <c r="D92" s="34">
        <v>0</v>
      </c>
      <c r="E92" s="34">
        <v>4737</v>
      </c>
      <c r="F92" s="34">
        <v>7068</v>
      </c>
      <c r="G92" s="34">
        <v>13308</v>
      </c>
      <c r="H92" s="34">
        <v>0</v>
      </c>
      <c r="I92" s="34">
        <v>16425</v>
      </c>
      <c r="J92" s="34">
        <v>12785</v>
      </c>
      <c r="K92" s="34">
        <v>110787</v>
      </c>
    </row>
    <row r="93" spans="1:11" ht="14.25" customHeight="1">
      <c r="A93" s="2" t="s">
        <v>193</v>
      </c>
      <c r="B93" s="34">
        <v>3486</v>
      </c>
      <c r="C93" s="34">
        <v>5986</v>
      </c>
      <c r="D93" s="34">
        <v>69</v>
      </c>
      <c r="E93" s="34">
        <v>498</v>
      </c>
      <c r="F93" s="34">
        <v>489</v>
      </c>
      <c r="G93" s="34">
        <v>1641</v>
      </c>
      <c r="H93" s="34">
        <v>0</v>
      </c>
      <c r="I93" s="34">
        <v>3463</v>
      </c>
      <c r="J93" s="34">
        <v>1384</v>
      </c>
      <c r="K93" s="34">
        <v>17016</v>
      </c>
    </row>
    <row r="94" spans="1:11" ht="14.25" customHeight="1">
      <c r="A94" s="2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 ht="14.25" customHeight="1">
      <c r="A95" s="7" t="s">
        <v>11</v>
      </c>
      <c r="B95" s="68">
        <v>20635.5</v>
      </c>
      <c r="C95" s="68">
        <v>21571</v>
      </c>
      <c r="D95" s="68">
        <v>155</v>
      </c>
      <c r="E95" s="68">
        <v>3002</v>
      </c>
      <c r="F95" s="68">
        <v>3544.5</v>
      </c>
      <c r="G95" s="68">
        <v>7943</v>
      </c>
      <c r="H95" s="68">
        <v>0</v>
      </c>
      <c r="I95" s="68">
        <v>6219</v>
      </c>
      <c r="J95" s="68">
        <v>4077</v>
      </c>
      <c r="K95" s="68">
        <v>76056.5</v>
      </c>
    </row>
    <row r="96" spans="1:11" ht="14.25" customHeight="1">
      <c r="A96" s="7" t="s">
        <v>10</v>
      </c>
      <c r="B96" s="68">
        <v>27524.788888888888</v>
      </c>
      <c r="C96" s="68">
        <v>28120.955555555556</v>
      </c>
      <c r="D96" s="68">
        <v>563.86666666666667</v>
      </c>
      <c r="E96" s="68">
        <v>3804.4444444444443</v>
      </c>
      <c r="F96" s="68">
        <v>5843.0888888888885</v>
      </c>
      <c r="G96" s="68">
        <v>11615.933333333332</v>
      </c>
      <c r="H96" s="68">
        <v>329.65555555555557</v>
      </c>
      <c r="I96" s="68">
        <v>9839.8333333333339</v>
      </c>
      <c r="J96" s="68">
        <v>8639.7444444444445</v>
      </c>
      <c r="K96" s="68">
        <v>96282.311111111107</v>
      </c>
    </row>
    <row r="97" spans="1:11" ht="14.25" customHeight="1">
      <c r="A97" s="7" t="s">
        <v>237</v>
      </c>
      <c r="B97" s="68">
        <v>2477231</v>
      </c>
      <c r="C97" s="68">
        <v>2530886</v>
      </c>
      <c r="D97" s="68">
        <v>50748</v>
      </c>
      <c r="E97" s="68">
        <v>342400</v>
      </c>
      <c r="F97" s="68">
        <v>525878</v>
      </c>
      <c r="G97" s="68">
        <v>1045434</v>
      </c>
      <c r="H97" s="68">
        <v>29669</v>
      </c>
      <c r="I97" s="68">
        <v>885585</v>
      </c>
      <c r="J97" s="68">
        <v>777577</v>
      </c>
      <c r="K97" s="68">
        <v>8624176</v>
      </c>
    </row>
    <row r="99" spans="1:11" ht="14.25" customHeight="1">
      <c r="A99" s="2" t="s">
        <v>378</v>
      </c>
    </row>
    <row r="100" spans="1:11" ht="14.25" customHeight="1">
      <c r="A100" s="2" t="s">
        <v>379</v>
      </c>
    </row>
  </sheetData>
  <sortState xmlns:xlrd2="http://schemas.microsoft.com/office/spreadsheetml/2017/richdata2" ref="A4:K50">
    <sortCondition ref="A4"/>
  </sortState>
  <phoneticPr fontId="51" type="noConversion"/>
  <conditionalFormatting sqref="B4:K50">
    <cfRule type="cellIs" dxfId="75" priority="2" operator="lessThan">
      <formula>0</formula>
    </cfRule>
    <cfRule type="cellIs" dxfId="74" priority="3" operator="lessThan">
      <formula>0</formula>
    </cfRule>
    <cfRule type="cellIs" dxfId="73" priority="4" operator="equal">
      <formula>0</formula>
    </cfRule>
  </conditionalFormatting>
  <conditionalFormatting sqref="B4:K93 B95:K97">
    <cfRule type="cellIs" dxfId="72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4" orientation="portrait" r:id="rId1"/>
  <headerFooter alignWithMargins="0">
    <oddFooter>&amp;L&amp;9Public Library Statistics 2022–23&amp;C&amp;9&amp;P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M100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7.28515625" customWidth="1"/>
    <col min="2" max="2" width="16.85546875" customWidth="1"/>
    <col min="3" max="3" width="10.85546875" customWidth="1"/>
    <col min="4" max="4" width="11.7109375" customWidth="1"/>
    <col min="5" max="5" width="13.28515625" customWidth="1"/>
    <col min="6" max="6" width="11.85546875" customWidth="1"/>
    <col min="7" max="7" width="10.7109375" customWidth="1"/>
    <col min="8" max="8" width="12.42578125" customWidth="1"/>
    <col min="9" max="9" width="9.42578125" customWidth="1"/>
    <col min="10" max="10" width="10.7109375" customWidth="1"/>
    <col min="11" max="11" width="9.140625" customWidth="1"/>
    <col min="12" max="12" width="11" bestFit="1" customWidth="1"/>
    <col min="13" max="14" width="13.140625" customWidth="1"/>
    <col min="15" max="15" width="21.5703125" bestFit="1" customWidth="1"/>
    <col min="16" max="16" width="8.85546875" bestFit="1" customWidth="1"/>
    <col min="17" max="17" width="10.140625" customWidth="1"/>
    <col min="20" max="20" width="8.42578125" customWidth="1"/>
    <col min="21" max="21" width="7.42578125" bestFit="1" customWidth="1"/>
    <col min="33" max="33" width="8.7109375"/>
    <col min="34" max="34" width="10.5703125" bestFit="1" customWidth="1"/>
  </cols>
  <sheetData>
    <row r="1" spans="1:13" ht="16.5" customHeight="1">
      <c r="A1" s="9" t="s">
        <v>380</v>
      </c>
      <c r="B1" s="20"/>
      <c r="C1" s="20"/>
    </row>
    <row r="2" spans="1:13" ht="14.25" customHeight="1">
      <c r="A2" s="9"/>
      <c r="B2" s="20"/>
      <c r="C2" s="20"/>
    </row>
    <row r="3" spans="1:13" s="112" customFormat="1" ht="42" customHeight="1">
      <c r="A3" s="111"/>
      <c r="B3" s="165" t="s">
        <v>381</v>
      </c>
      <c r="C3" s="165" t="s">
        <v>382</v>
      </c>
      <c r="D3" s="114" t="s">
        <v>383</v>
      </c>
      <c r="E3" s="114" t="s">
        <v>384</v>
      </c>
      <c r="F3" s="114" t="s">
        <v>385</v>
      </c>
      <c r="G3" s="114" t="s">
        <v>386</v>
      </c>
      <c r="H3" s="114" t="s">
        <v>387</v>
      </c>
      <c r="I3" s="114" t="s">
        <v>347</v>
      </c>
      <c r="J3" s="114" t="s">
        <v>388</v>
      </c>
      <c r="K3" s="114" t="s">
        <v>389</v>
      </c>
      <c r="L3" s="114" t="s">
        <v>390</v>
      </c>
      <c r="M3" s="114" t="s">
        <v>391</v>
      </c>
    </row>
    <row r="4" spans="1:13" ht="14.25" customHeight="1">
      <c r="A4" s="238" t="s">
        <v>24</v>
      </c>
      <c r="B4" s="318">
        <v>2328</v>
      </c>
      <c r="C4" s="318">
        <v>2210</v>
      </c>
      <c r="D4" s="318">
        <v>194</v>
      </c>
      <c r="E4" s="318">
        <v>12839</v>
      </c>
      <c r="F4" s="318">
        <v>4</v>
      </c>
      <c r="G4" s="318">
        <v>6</v>
      </c>
      <c r="H4" s="318">
        <v>6180</v>
      </c>
      <c r="I4" s="318">
        <v>0</v>
      </c>
      <c r="J4" s="318">
        <v>91</v>
      </c>
      <c r="K4" s="318">
        <v>0</v>
      </c>
      <c r="L4" s="318">
        <v>1916</v>
      </c>
      <c r="M4" s="318">
        <v>25768</v>
      </c>
    </row>
    <row r="5" spans="1:13" ht="14.25" customHeight="1">
      <c r="A5" s="238" t="s">
        <v>184</v>
      </c>
      <c r="B5" s="318">
        <v>3437</v>
      </c>
      <c r="C5" s="318">
        <v>855</v>
      </c>
      <c r="D5" s="318">
        <v>275</v>
      </c>
      <c r="E5" s="318">
        <v>29</v>
      </c>
      <c r="F5" s="318">
        <v>2415</v>
      </c>
      <c r="G5" s="318">
        <v>0</v>
      </c>
      <c r="H5" s="318">
        <v>13430</v>
      </c>
      <c r="I5" s="318">
        <v>6</v>
      </c>
      <c r="J5" s="318">
        <v>0</v>
      </c>
      <c r="K5" s="318">
        <v>0</v>
      </c>
      <c r="L5" s="318">
        <v>0</v>
      </c>
      <c r="M5" s="318">
        <v>20447</v>
      </c>
    </row>
    <row r="6" spans="1:13" ht="14.25" customHeight="1">
      <c r="A6" s="238" t="s">
        <v>29</v>
      </c>
      <c r="B6" s="318">
        <v>275</v>
      </c>
      <c r="C6" s="318">
        <v>421</v>
      </c>
      <c r="D6" s="318">
        <v>70</v>
      </c>
      <c r="E6" s="318">
        <v>52</v>
      </c>
      <c r="F6" s="318">
        <v>6</v>
      </c>
      <c r="G6" s="318">
        <v>12</v>
      </c>
      <c r="H6" s="318">
        <v>0</v>
      </c>
      <c r="I6" s="318">
        <v>4</v>
      </c>
      <c r="J6" s="318">
        <v>48</v>
      </c>
      <c r="K6" s="318">
        <v>0</v>
      </c>
      <c r="L6" s="318">
        <v>4</v>
      </c>
      <c r="M6" s="318">
        <v>892</v>
      </c>
    </row>
    <row r="7" spans="1:13" ht="14.25" customHeight="1">
      <c r="A7" s="238" t="s">
        <v>30</v>
      </c>
      <c r="B7" s="318">
        <v>2907</v>
      </c>
      <c r="C7" s="318">
        <v>669</v>
      </c>
      <c r="D7" s="318">
        <v>423</v>
      </c>
      <c r="E7" s="318">
        <v>3197</v>
      </c>
      <c r="F7" s="318">
        <v>400</v>
      </c>
      <c r="G7" s="318">
        <v>21</v>
      </c>
      <c r="H7" s="318">
        <v>5964</v>
      </c>
      <c r="I7" s="318">
        <v>0</v>
      </c>
      <c r="J7" s="318">
        <v>46</v>
      </c>
      <c r="K7" s="318">
        <v>0</v>
      </c>
      <c r="L7" s="318">
        <v>147</v>
      </c>
      <c r="M7" s="318">
        <v>13774</v>
      </c>
    </row>
    <row r="8" spans="1:13" ht="14.25" customHeight="1">
      <c r="A8" s="238" t="s">
        <v>32</v>
      </c>
      <c r="B8" s="318">
        <v>3264</v>
      </c>
      <c r="C8" s="318">
        <v>4441</v>
      </c>
      <c r="D8" s="318">
        <v>554</v>
      </c>
      <c r="E8" s="318">
        <v>1335</v>
      </c>
      <c r="F8" s="318">
        <v>3999</v>
      </c>
      <c r="G8" s="318">
        <v>16</v>
      </c>
      <c r="H8" s="318">
        <v>15204</v>
      </c>
      <c r="I8" s="318">
        <v>0</v>
      </c>
      <c r="J8" s="318">
        <v>0</v>
      </c>
      <c r="K8" s="318">
        <v>0</v>
      </c>
      <c r="L8" s="318">
        <v>301</v>
      </c>
      <c r="M8" s="318">
        <v>29114</v>
      </c>
    </row>
    <row r="9" spans="1:13" ht="14.25" customHeight="1">
      <c r="A9" s="238" t="s">
        <v>33</v>
      </c>
      <c r="B9" s="318">
        <v>2383</v>
      </c>
      <c r="C9" s="318">
        <v>1102</v>
      </c>
      <c r="D9" s="318">
        <v>0</v>
      </c>
      <c r="E9" s="318">
        <v>184</v>
      </c>
      <c r="F9" s="318">
        <v>98</v>
      </c>
      <c r="G9" s="318">
        <v>38</v>
      </c>
      <c r="H9" s="318">
        <v>4072</v>
      </c>
      <c r="I9" s="318">
        <v>0</v>
      </c>
      <c r="J9" s="318">
        <v>21</v>
      </c>
      <c r="K9" s="318">
        <v>0</v>
      </c>
      <c r="L9" s="318">
        <v>709</v>
      </c>
      <c r="M9" s="318">
        <v>8607</v>
      </c>
    </row>
    <row r="10" spans="1:13" ht="14.25" customHeight="1">
      <c r="A10" s="238" t="s">
        <v>37</v>
      </c>
      <c r="B10" s="318">
        <v>717</v>
      </c>
      <c r="C10" s="318">
        <v>783</v>
      </c>
      <c r="D10" s="318">
        <v>8</v>
      </c>
      <c r="E10" s="318">
        <v>0</v>
      </c>
      <c r="F10" s="318">
        <v>0</v>
      </c>
      <c r="G10" s="318">
        <v>0</v>
      </c>
      <c r="H10" s="318">
        <v>2595</v>
      </c>
      <c r="I10" s="318">
        <v>0</v>
      </c>
      <c r="J10" s="318">
        <v>0</v>
      </c>
      <c r="K10" s="318">
        <v>0</v>
      </c>
      <c r="L10" s="318">
        <v>27</v>
      </c>
      <c r="M10" s="318">
        <v>4130</v>
      </c>
    </row>
    <row r="11" spans="1:13" ht="14.25" customHeight="1">
      <c r="A11" s="238" t="s">
        <v>213</v>
      </c>
      <c r="B11" s="318">
        <v>2207</v>
      </c>
      <c r="C11" s="318">
        <v>824</v>
      </c>
      <c r="D11" s="318">
        <v>0</v>
      </c>
      <c r="E11" s="318">
        <v>0</v>
      </c>
      <c r="F11" s="318">
        <v>0</v>
      </c>
      <c r="G11" s="318">
        <v>0</v>
      </c>
      <c r="H11" s="318">
        <v>6101</v>
      </c>
      <c r="I11" s="318">
        <v>0</v>
      </c>
      <c r="J11" s="318">
        <v>312</v>
      </c>
      <c r="K11" s="318">
        <v>0</v>
      </c>
      <c r="L11" s="318">
        <v>0</v>
      </c>
      <c r="M11" s="318">
        <v>9444</v>
      </c>
    </row>
    <row r="12" spans="1:13" ht="14.25" customHeight="1">
      <c r="A12" s="238" t="s">
        <v>38</v>
      </c>
      <c r="B12" s="318">
        <v>5019</v>
      </c>
      <c r="C12" s="318">
        <v>4261</v>
      </c>
      <c r="D12" s="318">
        <v>518</v>
      </c>
      <c r="E12" s="318">
        <v>0</v>
      </c>
      <c r="F12" s="318">
        <v>6481</v>
      </c>
      <c r="G12" s="318">
        <v>39</v>
      </c>
      <c r="H12" s="318">
        <v>37507</v>
      </c>
      <c r="I12" s="318">
        <v>31</v>
      </c>
      <c r="J12" s="318">
        <v>340</v>
      </c>
      <c r="K12" s="318">
        <v>0</v>
      </c>
      <c r="L12" s="318">
        <v>43</v>
      </c>
      <c r="M12" s="318">
        <v>54239</v>
      </c>
    </row>
    <row r="13" spans="1:13" ht="14.25" customHeight="1">
      <c r="A13" s="238" t="s">
        <v>42</v>
      </c>
      <c r="B13" s="318">
        <v>2690</v>
      </c>
      <c r="C13" s="318">
        <v>4579</v>
      </c>
      <c r="D13" s="318">
        <v>83</v>
      </c>
      <c r="E13" s="318">
        <v>0</v>
      </c>
      <c r="F13" s="318">
        <v>3171</v>
      </c>
      <c r="G13" s="318">
        <v>0</v>
      </c>
      <c r="H13" s="318">
        <v>6082</v>
      </c>
      <c r="I13" s="318">
        <v>0</v>
      </c>
      <c r="J13" s="318">
        <v>63</v>
      </c>
      <c r="K13" s="318">
        <v>41</v>
      </c>
      <c r="L13" s="318">
        <v>20</v>
      </c>
      <c r="M13" s="318">
        <v>16729</v>
      </c>
    </row>
    <row r="14" spans="1:13" ht="14.25" customHeight="1">
      <c r="A14" s="238" t="s">
        <v>44</v>
      </c>
      <c r="B14" s="318">
        <v>642</v>
      </c>
      <c r="C14" s="318">
        <v>856</v>
      </c>
      <c r="D14" s="318">
        <v>9</v>
      </c>
      <c r="E14" s="318">
        <v>0</v>
      </c>
      <c r="F14" s="318">
        <v>22</v>
      </c>
      <c r="G14" s="318">
        <v>4</v>
      </c>
      <c r="H14" s="318">
        <v>3037</v>
      </c>
      <c r="I14" s="318">
        <v>0</v>
      </c>
      <c r="J14" s="318">
        <v>0</v>
      </c>
      <c r="K14" s="318">
        <v>0</v>
      </c>
      <c r="L14" s="318">
        <v>0</v>
      </c>
      <c r="M14" s="318">
        <v>4570</v>
      </c>
    </row>
    <row r="15" spans="1:13" ht="14.25" customHeight="1">
      <c r="A15" s="238" t="s">
        <v>47</v>
      </c>
      <c r="B15" s="318">
        <v>925</v>
      </c>
      <c r="C15" s="318">
        <v>600</v>
      </c>
      <c r="D15" s="318">
        <v>0</v>
      </c>
      <c r="E15" s="318">
        <v>0</v>
      </c>
      <c r="F15" s="318">
        <v>638</v>
      </c>
      <c r="G15" s="318">
        <v>0</v>
      </c>
      <c r="H15" s="318">
        <v>3932</v>
      </c>
      <c r="I15" s="318">
        <v>0</v>
      </c>
      <c r="J15" s="318">
        <v>0</v>
      </c>
      <c r="K15" s="318">
        <v>0</v>
      </c>
      <c r="L15" s="318">
        <v>1875</v>
      </c>
      <c r="M15" s="318">
        <v>7970</v>
      </c>
    </row>
    <row r="16" spans="1:13" ht="14.25" customHeight="1">
      <c r="A16" s="238" t="s">
        <v>49</v>
      </c>
      <c r="B16" s="318">
        <v>664</v>
      </c>
      <c r="C16" s="318">
        <v>2414</v>
      </c>
      <c r="D16" s="318">
        <v>0</v>
      </c>
      <c r="E16" s="318">
        <v>1016</v>
      </c>
      <c r="F16" s="318">
        <v>431</v>
      </c>
      <c r="G16" s="318">
        <v>76</v>
      </c>
      <c r="H16" s="318">
        <v>5081</v>
      </c>
      <c r="I16" s="318">
        <v>0</v>
      </c>
      <c r="J16" s="318">
        <v>370</v>
      </c>
      <c r="K16" s="318">
        <v>0</v>
      </c>
      <c r="L16" s="318">
        <v>67</v>
      </c>
      <c r="M16" s="318">
        <v>10119</v>
      </c>
    </row>
    <row r="17" spans="1:13" ht="14.25" customHeight="1">
      <c r="A17" s="238" t="s">
        <v>53</v>
      </c>
      <c r="B17" s="318">
        <v>1860</v>
      </c>
      <c r="C17" s="318">
        <v>885</v>
      </c>
      <c r="D17" s="318">
        <v>346</v>
      </c>
      <c r="E17" s="318">
        <v>4422</v>
      </c>
      <c r="F17" s="318">
        <v>1344</v>
      </c>
      <c r="G17" s="318">
        <v>1</v>
      </c>
      <c r="H17" s="318">
        <v>6587</v>
      </c>
      <c r="I17" s="318">
        <v>0</v>
      </c>
      <c r="J17" s="318">
        <v>66</v>
      </c>
      <c r="K17" s="318">
        <v>0</v>
      </c>
      <c r="L17" s="318">
        <v>59</v>
      </c>
      <c r="M17" s="318">
        <v>15570</v>
      </c>
    </row>
    <row r="18" spans="1:13" ht="14.25" customHeight="1">
      <c r="A18" s="238" t="s">
        <v>54</v>
      </c>
      <c r="B18" s="318">
        <v>2300</v>
      </c>
      <c r="C18" s="318">
        <v>2443</v>
      </c>
      <c r="D18" s="318">
        <v>0</v>
      </c>
      <c r="E18" s="318">
        <v>10623</v>
      </c>
      <c r="F18" s="318">
        <v>1282</v>
      </c>
      <c r="G18" s="318">
        <v>0</v>
      </c>
      <c r="H18" s="318">
        <v>9306</v>
      </c>
      <c r="I18" s="318">
        <v>0</v>
      </c>
      <c r="J18" s="318">
        <v>0</v>
      </c>
      <c r="K18" s="318">
        <v>0</v>
      </c>
      <c r="L18" s="318">
        <v>243</v>
      </c>
      <c r="M18" s="318">
        <v>26197</v>
      </c>
    </row>
    <row r="19" spans="1:13" ht="14.25" customHeight="1">
      <c r="A19" s="238" t="s">
        <v>56</v>
      </c>
      <c r="B19" s="318">
        <v>2872</v>
      </c>
      <c r="C19" s="318">
        <v>1067</v>
      </c>
      <c r="D19" s="318">
        <v>0</v>
      </c>
      <c r="E19" s="318">
        <v>0</v>
      </c>
      <c r="F19" s="318">
        <v>2650</v>
      </c>
      <c r="G19" s="318">
        <v>22</v>
      </c>
      <c r="H19" s="318">
        <v>11705</v>
      </c>
      <c r="I19" s="318">
        <v>0</v>
      </c>
      <c r="J19" s="318">
        <v>23</v>
      </c>
      <c r="K19" s="318">
        <v>0</v>
      </c>
      <c r="L19" s="318">
        <v>74</v>
      </c>
      <c r="M19" s="318">
        <v>18413</v>
      </c>
    </row>
    <row r="20" spans="1:13" ht="14.25" customHeight="1">
      <c r="A20" s="238" t="s">
        <v>57</v>
      </c>
      <c r="B20" s="318">
        <v>3811</v>
      </c>
      <c r="C20" s="318">
        <v>13286</v>
      </c>
      <c r="D20" s="318">
        <v>467</v>
      </c>
      <c r="E20" s="318">
        <v>13374</v>
      </c>
      <c r="F20" s="318">
        <v>1730</v>
      </c>
      <c r="G20" s="318">
        <v>221</v>
      </c>
      <c r="H20" s="318">
        <v>31521</v>
      </c>
      <c r="I20" s="318">
        <v>142</v>
      </c>
      <c r="J20" s="318">
        <v>0</v>
      </c>
      <c r="K20" s="318">
        <v>0</v>
      </c>
      <c r="L20" s="318">
        <v>2337</v>
      </c>
      <c r="M20" s="318">
        <v>66889</v>
      </c>
    </row>
    <row r="21" spans="1:13" ht="14.25" customHeight="1">
      <c r="A21" s="238" t="s">
        <v>59</v>
      </c>
      <c r="B21" s="318">
        <v>8110</v>
      </c>
      <c r="C21" s="318">
        <v>9388</v>
      </c>
      <c r="D21" s="318">
        <v>1115</v>
      </c>
      <c r="E21" s="318">
        <v>0</v>
      </c>
      <c r="F21" s="318">
        <v>1700</v>
      </c>
      <c r="G21" s="318">
        <v>0</v>
      </c>
      <c r="H21" s="318">
        <v>29124</v>
      </c>
      <c r="I21" s="318">
        <v>0</v>
      </c>
      <c r="J21" s="318">
        <v>9</v>
      </c>
      <c r="K21" s="318">
        <v>0</v>
      </c>
      <c r="L21" s="318">
        <v>1587</v>
      </c>
      <c r="M21" s="318">
        <v>51033</v>
      </c>
    </row>
    <row r="22" spans="1:13" ht="14.25" customHeight="1">
      <c r="A22" s="238" t="s">
        <v>318</v>
      </c>
      <c r="B22" s="318">
        <v>2086</v>
      </c>
      <c r="C22" s="318">
        <v>7088</v>
      </c>
      <c r="D22" s="318">
        <v>73</v>
      </c>
      <c r="E22" s="318">
        <v>0</v>
      </c>
      <c r="F22" s="318">
        <v>2965</v>
      </c>
      <c r="G22" s="318">
        <v>36</v>
      </c>
      <c r="H22" s="318">
        <v>14455</v>
      </c>
      <c r="I22" s="318">
        <v>0</v>
      </c>
      <c r="J22" s="318">
        <v>94</v>
      </c>
      <c r="K22" s="318">
        <v>0</v>
      </c>
      <c r="L22" s="318">
        <v>828</v>
      </c>
      <c r="M22" s="318">
        <v>27625</v>
      </c>
    </row>
    <row r="23" spans="1:13" ht="14.25" customHeight="1">
      <c r="A23" s="238" t="s">
        <v>220</v>
      </c>
      <c r="B23" s="318">
        <v>6130</v>
      </c>
      <c r="C23" s="318">
        <v>8710</v>
      </c>
      <c r="D23" s="318">
        <v>0</v>
      </c>
      <c r="E23" s="318">
        <v>2378</v>
      </c>
      <c r="F23" s="318">
        <v>604</v>
      </c>
      <c r="G23" s="318">
        <v>88</v>
      </c>
      <c r="H23" s="318">
        <v>9082</v>
      </c>
      <c r="I23" s="318">
        <v>0</v>
      </c>
      <c r="J23" s="318">
        <v>35</v>
      </c>
      <c r="K23" s="318">
        <v>0</v>
      </c>
      <c r="L23" s="318">
        <v>135</v>
      </c>
      <c r="M23" s="318">
        <v>27162</v>
      </c>
    </row>
    <row r="24" spans="1:13" ht="14.25" customHeight="1">
      <c r="A24" s="238" t="s">
        <v>60</v>
      </c>
      <c r="B24" s="318">
        <v>1606</v>
      </c>
      <c r="C24" s="318">
        <v>397</v>
      </c>
      <c r="D24" s="318">
        <v>0</v>
      </c>
      <c r="E24" s="318">
        <v>2705</v>
      </c>
      <c r="F24" s="318">
        <v>1895</v>
      </c>
      <c r="G24" s="318">
        <v>6</v>
      </c>
      <c r="H24" s="318">
        <v>6686</v>
      </c>
      <c r="I24" s="318">
        <v>0</v>
      </c>
      <c r="J24" s="318">
        <v>22</v>
      </c>
      <c r="K24" s="318">
        <v>0</v>
      </c>
      <c r="L24" s="318">
        <v>44</v>
      </c>
      <c r="M24" s="318">
        <v>13361</v>
      </c>
    </row>
    <row r="25" spans="1:13" ht="14.25" customHeight="1">
      <c r="A25" s="238" t="s">
        <v>319</v>
      </c>
      <c r="B25" s="318">
        <v>5905</v>
      </c>
      <c r="C25" s="318">
        <v>1737</v>
      </c>
      <c r="D25" s="318">
        <v>0</v>
      </c>
      <c r="E25" s="318">
        <v>4</v>
      </c>
      <c r="F25" s="318">
        <v>3</v>
      </c>
      <c r="G25" s="318">
        <v>14</v>
      </c>
      <c r="H25" s="318">
        <v>15121</v>
      </c>
      <c r="I25" s="318">
        <v>40</v>
      </c>
      <c r="J25" s="318">
        <v>190</v>
      </c>
      <c r="K25" s="318">
        <v>0</v>
      </c>
      <c r="L25" s="318">
        <v>651</v>
      </c>
      <c r="M25" s="318">
        <v>23665</v>
      </c>
    </row>
    <row r="26" spans="1:13" ht="14.25" customHeight="1">
      <c r="A26" s="238" t="s">
        <v>63</v>
      </c>
      <c r="B26" s="318">
        <v>866</v>
      </c>
      <c r="C26" s="318">
        <v>487</v>
      </c>
      <c r="D26" s="318">
        <v>0</v>
      </c>
      <c r="E26" s="318">
        <v>0</v>
      </c>
      <c r="F26" s="318">
        <v>299</v>
      </c>
      <c r="G26" s="318">
        <v>1</v>
      </c>
      <c r="H26" s="318">
        <v>6756</v>
      </c>
      <c r="I26" s="318">
        <v>0</v>
      </c>
      <c r="J26" s="318">
        <v>17</v>
      </c>
      <c r="K26" s="318">
        <v>0</v>
      </c>
      <c r="L26" s="318">
        <v>647</v>
      </c>
      <c r="M26" s="318">
        <v>9073</v>
      </c>
    </row>
    <row r="27" spans="1:13" ht="14.25" customHeight="1">
      <c r="A27" s="238" t="s">
        <v>65</v>
      </c>
      <c r="B27" s="318">
        <v>4537</v>
      </c>
      <c r="C27" s="318">
        <v>2644</v>
      </c>
      <c r="D27" s="318">
        <v>177</v>
      </c>
      <c r="E27" s="318">
        <v>0</v>
      </c>
      <c r="F27" s="318">
        <v>1780</v>
      </c>
      <c r="G27" s="318">
        <v>0</v>
      </c>
      <c r="H27" s="318">
        <v>6219</v>
      </c>
      <c r="I27" s="318">
        <v>0</v>
      </c>
      <c r="J27" s="318">
        <v>96</v>
      </c>
      <c r="K27" s="318">
        <v>0</v>
      </c>
      <c r="L27" s="318">
        <v>15</v>
      </c>
      <c r="M27" s="318">
        <v>15468</v>
      </c>
    </row>
    <row r="28" spans="1:13" ht="14.25" customHeight="1">
      <c r="A28" s="238" t="s">
        <v>70</v>
      </c>
      <c r="B28" s="318">
        <v>3871</v>
      </c>
      <c r="C28" s="318">
        <v>2381</v>
      </c>
      <c r="D28" s="318">
        <v>4997</v>
      </c>
      <c r="E28" s="318">
        <v>17408</v>
      </c>
      <c r="F28" s="318">
        <v>6545</v>
      </c>
      <c r="G28" s="318">
        <v>480</v>
      </c>
      <c r="H28" s="318">
        <v>28533</v>
      </c>
      <c r="I28" s="318">
        <v>89</v>
      </c>
      <c r="J28" s="318">
        <v>720</v>
      </c>
      <c r="K28" s="318">
        <v>62</v>
      </c>
      <c r="L28" s="318">
        <v>2494</v>
      </c>
      <c r="M28" s="318">
        <v>67580</v>
      </c>
    </row>
    <row r="29" spans="1:13" ht="14.25" customHeight="1">
      <c r="A29" s="238" t="s">
        <v>74</v>
      </c>
      <c r="B29" s="318">
        <v>889</v>
      </c>
      <c r="C29" s="318">
        <v>730</v>
      </c>
      <c r="D29" s="318">
        <v>0</v>
      </c>
      <c r="E29" s="318">
        <v>14</v>
      </c>
      <c r="F29" s="318">
        <v>181</v>
      </c>
      <c r="G29" s="318">
        <v>0</v>
      </c>
      <c r="H29" s="318">
        <v>3083</v>
      </c>
      <c r="I29" s="318">
        <v>0</v>
      </c>
      <c r="J29" s="318">
        <v>10</v>
      </c>
      <c r="K29" s="318">
        <v>0</v>
      </c>
      <c r="L29" s="318">
        <v>0</v>
      </c>
      <c r="M29" s="318">
        <v>4907</v>
      </c>
    </row>
    <row r="30" spans="1:13" ht="14.25" customHeight="1">
      <c r="A30" s="238" t="s">
        <v>75</v>
      </c>
      <c r="B30" s="318">
        <v>2414</v>
      </c>
      <c r="C30" s="318">
        <v>1813</v>
      </c>
      <c r="D30" s="318">
        <v>0</v>
      </c>
      <c r="E30" s="318">
        <v>2</v>
      </c>
      <c r="F30" s="318">
        <v>0</v>
      </c>
      <c r="G30" s="318">
        <v>0</v>
      </c>
      <c r="H30" s="318">
        <v>5350</v>
      </c>
      <c r="I30" s="318">
        <v>0</v>
      </c>
      <c r="J30" s="318">
        <v>48</v>
      </c>
      <c r="K30" s="318">
        <v>0</v>
      </c>
      <c r="L30" s="318">
        <v>202</v>
      </c>
      <c r="M30" s="318">
        <v>9829</v>
      </c>
    </row>
    <row r="31" spans="1:13" ht="14.25" customHeight="1">
      <c r="A31" s="238" t="s">
        <v>76</v>
      </c>
      <c r="B31" s="318">
        <v>1838</v>
      </c>
      <c r="C31" s="318">
        <v>9212</v>
      </c>
      <c r="D31" s="318">
        <v>1279</v>
      </c>
      <c r="E31" s="318">
        <v>5178</v>
      </c>
      <c r="F31" s="318">
        <v>0</v>
      </c>
      <c r="G31" s="318">
        <v>0</v>
      </c>
      <c r="H31" s="318">
        <v>20832</v>
      </c>
      <c r="I31" s="318">
        <v>0</v>
      </c>
      <c r="J31" s="318">
        <v>51</v>
      </c>
      <c r="K31" s="318">
        <v>0</v>
      </c>
      <c r="L31" s="318">
        <v>678</v>
      </c>
      <c r="M31" s="318">
        <v>39068</v>
      </c>
    </row>
    <row r="32" spans="1:13" ht="14.25" customHeight="1">
      <c r="A32" s="238" t="s">
        <v>79</v>
      </c>
      <c r="B32" s="318">
        <v>2207</v>
      </c>
      <c r="C32" s="318">
        <v>4866</v>
      </c>
      <c r="D32" s="318">
        <v>2274</v>
      </c>
      <c r="E32" s="318">
        <v>13183</v>
      </c>
      <c r="F32" s="318">
        <v>1232</v>
      </c>
      <c r="G32" s="318">
        <v>5</v>
      </c>
      <c r="H32" s="318">
        <v>17395</v>
      </c>
      <c r="I32" s="318">
        <v>0</v>
      </c>
      <c r="J32" s="318">
        <v>1880</v>
      </c>
      <c r="K32" s="318">
        <v>0</v>
      </c>
      <c r="L32" s="318">
        <v>551</v>
      </c>
      <c r="M32" s="318">
        <v>43593</v>
      </c>
    </row>
    <row r="33" spans="1:13" ht="14.25" customHeight="1">
      <c r="A33" s="238" t="s">
        <v>186</v>
      </c>
      <c r="B33" s="318">
        <v>1412</v>
      </c>
      <c r="C33" s="318">
        <v>1066</v>
      </c>
      <c r="D33" s="318">
        <v>2</v>
      </c>
      <c r="E33" s="318">
        <v>0</v>
      </c>
      <c r="F33" s="318">
        <v>597</v>
      </c>
      <c r="G33" s="318">
        <v>0</v>
      </c>
      <c r="H33" s="318">
        <v>2176</v>
      </c>
      <c r="I33" s="318">
        <v>0</v>
      </c>
      <c r="J33" s="318">
        <v>56</v>
      </c>
      <c r="K33" s="318">
        <v>0</v>
      </c>
      <c r="L33" s="318">
        <v>0</v>
      </c>
      <c r="M33" s="318">
        <v>5309</v>
      </c>
    </row>
    <row r="34" spans="1:13" ht="14.25" customHeight="1">
      <c r="A34" s="238" t="s">
        <v>82</v>
      </c>
      <c r="B34" s="318">
        <v>1926</v>
      </c>
      <c r="C34" s="318">
        <v>1173</v>
      </c>
      <c r="D34" s="318">
        <v>0</v>
      </c>
      <c r="E34" s="318">
        <v>15039</v>
      </c>
      <c r="F34" s="318">
        <v>219</v>
      </c>
      <c r="G34" s="318">
        <v>0</v>
      </c>
      <c r="H34" s="318">
        <v>3309</v>
      </c>
      <c r="I34" s="318">
        <v>144</v>
      </c>
      <c r="J34" s="318">
        <v>0</v>
      </c>
      <c r="K34" s="318">
        <v>0</v>
      </c>
      <c r="L34" s="318">
        <v>3004</v>
      </c>
      <c r="M34" s="318">
        <v>24814</v>
      </c>
    </row>
    <row r="35" spans="1:13" ht="14.25" customHeight="1">
      <c r="A35" s="238" t="s">
        <v>224</v>
      </c>
      <c r="B35" s="318">
        <v>938</v>
      </c>
      <c r="C35" s="318">
        <v>581</v>
      </c>
      <c r="D35" s="318">
        <v>0</v>
      </c>
      <c r="E35" s="318">
        <v>0</v>
      </c>
      <c r="F35" s="318">
        <v>17</v>
      </c>
      <c r="G35" s="318">
        <v>0</v>
      </c>
      <c r="H35" s="318">
        <v>1213</v>
      </c>
      <c r="I35" s="318">
        <v>0</v>
      </c>
      <c r="J35" s="318">
        <v>126</v>
      </c>
      <c r="K35" s="318">
        <v>0</v>
      </c>
      <c r="L35" s="318">
        <v>134</v>
      </c>
      <c r="M35" s="318">
        <v>3009</v>
      </c>
    </row>
    <row r="36" spans="1:13" ht="14.25" customHeight="1">
      <c r="A36" s="238" t="s">
        <v>85</v>
      </c>
      <c r="B36" s="318">
        <v>1027</v>
      </c>
      <c r="C36" s="318">
        <v>4261</v>
      </c>
      <c r="D36" s="318">
        <v>29</v>
      </c>
      <c r="E36" s="318">
        <v>0</v>
      </c>
      <c r="F36" s="318">
        <v>0</v>
      </c>
      <c r="G36" s="318">
        <v>0</v>
      </c>
      <c r="H36" s="318">
        <v>62</v>
      </c>
      <c r="I36" s="318">
        <v>0</v>
      </c>
      <c r="J36" s="318">
        <v>12</v>
      </c>
      <c r="K36" s="318">
        <v>0</v>
      </c>
      <c r="L36" s="318">
        <v>0</v>
      </c>
      <c r="M36" s="318">
        <v>5391</v>
      </c>
    </row>
    <row r="37" spans="1:13" ht="14.25" customHeight="1">
      <c r="A37" s="238" t="s">
        <v>88</v>
      </c>
      <c r="B37" s="318">
        <v>3591</v>
      </c>
      <c r="C37" s="318">
        <v>13412</v>
      </c>
      <c r="D37" s="318">
        <v>3224</v>
      </c>
      <c r="E37" s="318">
        <v>96596</v>
      </c>
      <c r="F37" s="318">
        <v>1654</v>
      </c>
      <c r="G37" s="318">
        <v>186</v>
      </c>
      <c r="H37" s="318">
        <v>10816</v>
      </c>
      <c r="I37" s="318">
        <v>0</v>
      </c>
      <c r="J37" s="318">
        <v>75</v>
      </c>
      <c r="K37" s="318">
        <v>0</v>
      </c>
      <c r="L37" s="318">
        <v>0</v>
      </c>
      <c r="M37" s="318">
        <v>129554</v>
      </c>
    </row>
    <row r="38" spans="1:13" ht="14.25" customHeight="1">
      <c r="A38" s="238" t="s">
        <v>225</v>
      </c>
      <c r="B38" s="318">
        <v>2256</v>
      </c>
      <c r="C38" s="318">
        <v>7449</v>
      </c>
      <c r="D38" s="318">
        <v>712</v>
      </c>
      <c r="E38" s="318">
        <v>566</v>
      </c>
      <c r="F38" s="318">
        <v>1101</v>
      </c>
      <c r="G38" s="318">
        <v>0</v>
      </c>
      <c r="H38" s="318">
        <v>7732</v>
      </c>
      <c r="I38" s="318">
        <v>0</v>
      </c>
      <c r="J38" s="318">
        <v>0</v>
      </c>
      <c r="K38" s="318">
        <v>0</v>
      </c>
      <c r="L38" s="318">
        <v>1791</v>
      </c>
      <c r="M38" s="318">
        <v>21607</v>
      </c>
    </row>
    <row r="39" spans="1:13" ht="14.25" customHeight="1">
      <c r="A39" s="238" t="s">
        <v>91</v>
      </c>
      <c r="B39" s="318">
        <v>1133</v>
      </c>
      <c r="C39" s="318">
        <v>909</v>
      </c>
      <c r="D39" s="318">
        <v>19</v>
      </c>
      <c r="E39" s="318">
        <v>0</v>
      </c>
      <c r="F39" s="318">
        <v>772</v>
      </c>
      <c r="G39" s="318">
        <v>3</v>
      </c>
      <c r="H39" s="318">
        <v>3484</v>
      </c>
      <c r="I39" s="318">
        <v>0</v>
      </c>
      <c r="J39" s="318">
        <v>0</v>
      </c>
      <c r="K39" s="318">
        <v>0</v>
      </c>
      <c r="L39" s="318">
        <v>2</v>
      </c>
      <c r="M39" s="318">
        <v>6322</v>
      </c>
    </row>
    <row r="40" spans="1:13" ht="14.25" customHeight="1">
      <c r="A40" s="238" t="s">
        <v>92</v>
      </c>
      <c r="B40" s="318">
        <v>2418</v>
      </c>
      <c r="C40" s="318">
        <v>7996</v>
      </c>
      <c r="D40" s="318">
        <v>39</v>
      </c>
      <c r="E40" s="318">
        <v>2083</v>
      </c>
      <c r="F40" s="318">
        <v>2866</v>
      </c>
      <c r="G40" s="318">
        <v>40</v>
      </c>
      <c r="H40" s="318">
        <v>13688</v>
      </c>
      <c r="I40" s="318">
        <v>0</v>
      </c>
      <c r="J40" s="318">
        <v>331</v>
      </c>
      <c r="K40" s="318">
        <v>0</v>
      </c>
      <c r="L40" s="318">
        <v>3385</v>
      </c>
      <c r="M40" s="318">
        <v>32846</v>
      </c>
    </row>
    <row r="41" spans="1:13" ht="14.25" customHeight="1">
      <c r="A41" s="238" t="s">
        <v>188</v>
      </c>
      <c r="B41" s="318">
        <v>3548</v>
      </c>
      <c r="C41" s="318">
        <v>21690</v>
      </c>
      <c r="D41" s="318">
        <v>995</v>
      </c>
      <c r="E41" s="318">
        <v>4000</v>
      </c>
      <c r="F41" s="318">
        <v>4878</v>
      </c>
      <c r="G41" s="318">
        <v>0</v>
      </c>
      <c r="H41" s="318">
        <v>14041</v>
      </c>
      <c r="I41" s="318">
        <v>0</v>
      </c>
      <c r="J41" s="318">
        <v>545</v>
      </c>
      <c r="K41" s="318">
        <v>0</v>
      </c>
      <c r="L41" s="318">
        <v>30</v>
      </c>
      <c r="M41" s="318">
        <v>49727</v>
      </c>
    </row>
    <row r="42" spans="1:13" ht="14.25" customHeight="1">
      <c r="A42" s="238" t="s">
        <v>96</v>
      </c>
      <c r="B42" s="318">
        <v>1479</v>
      </c>
      <c r="C42" s="318">
        <v>815</v>
      </c>
      <c r="D42" s="318">
        <v>0</v>
      </c>
      <c r="E42" s="318">
        <v>0</v>
      </c>
      <c r="F42" s="318">
        <v>966</v>
      </c>
      <c r="G42" s="318">
        <v>12</v>
      </c>
      <c r="H42" s="318">
        <v>5117</v>
      </c>
      <c r="I42" s="318">
        <v>0</v>
      </c>
      <c r="J42" s="318">
        <v>83</v>
      </c>
      <c r="K42" s="318">
        <v>0</v>
      </c>
      <c r="L42" s="318">
        <v>1187</v>
      </c>
      <c r="M42" s="318">
        <v>9659</v>
      </c>
    </row>
    <row r="43" spans="1:13" ht="14.25" customHeight="1">
      <c r="A43" s="238" t="s">
        <v>98</v>
      </c>
      <c r="B43" s="318">
        <v>1031</v>
      </c>
      <c r="C43" s="318">
        <v>2255</v>
      </c>
      <c r="D43" s="318">
        <v>0</v>
      </c>
      <c r="E43" s="318">
        <v>0</v>
      </c>
      <c r="F43" s="318">
        <v>1022</v>
      </c>
      <c r="G43" s="318">
        <v>8</v>
      </c>
      <c r="H43" s="318">
        <v>4654</v>
      </c>
      <c r="I43" s="318">
        <v>31</v>
      </c>
      <c r="J43" s="318">
        <v>14</v>
      </c>
      <c r="K43" s="318">
        <v>0</v>
      </c>
      <c r="L43" s="318">
        <v>31</v>
      </c>
      <c r="M43" s="318">
        <v>9046</v>
      </c>
    </row>
    <row r="44" spans="1:13" ht="14.25" customHeight="1">
      <c r="A44" s="238" t="s">
        <v>99</v>
      </c>
      <c r="B44" s="318">
        <v>1487</v>
      </c>
      <c r="C44" s="318">
        <v>7329</v>
      </c>
      <c r="D44" s="318">
        <v>157</v>
      </c>
      <c r="E44" s="318">
        <v>0</v>
      </c>
      <c r="F44" s="318">
        <v>954</v>
      </c>
      <c r="G44" s="318">
        <v>1</v>
      </c>
      <c r="H44" s="318">
        <v>2471</v>
      </c>
      <c r="I44" s="318">
        <v>0</v>
      </c>
      <c r="J44" s="318">
        <v>341</v>
      </c>
      <c r="K44" s="318">
        <v>0</v>
      </c>
      <c r="L44" s="318">
        <v>0</v>
      </c>
      <c r="M44" s="318">
        <v>12740</v>
      </c>
    </row>
    <row r="45" spans="1:13" ht="14.25" customHeight="1">
      <c r="A45" s="238" t="s">
        <v>226</v>
      </c>
      <c r="B45" s="318">
        <v>4362</v>
      </c>
      <c r="C45" s="318">
        <v>8247</v>
      </c>
      <c r="D45" s="318">
        <v>559</v>
      </c>
      <c r="E45" s="318">
        <v>5840</v>
      </c>
      <c r="F45" s="318">
        <v>2731</v>
      </c>
      <c r="G45" s="318">
        <v>0</v>
      </c>
      <c r="H45" s="318">
        <v>16534</v>
      </c>
      <c r="I45" s="318">
        <v>0</v>
      </c>
      <c r="J45" s="318">
        <v>70</v>
      </c>
      <c r="K45" s="318">
        <v>0</v>
      </c>
      <c r="L45" s="318">
        <v>1149</v>
      </c>
      <c r="M45" s="318">
        <v>39492</v>
      </c>
    </row>
    <row r="46" spans="1:13" ht="14.25" customHeight="1">
      <c r="A46" s="238" t="s">
        <v>102</v>
      </c>
      <c r="B46" s="318">
        <v>521</v>
      </c>
      <c r="C46" s="318">
        <v>685</v>
      </c>
      <c r="D46" s="318">
        <v>7</v>
      </c>
      <c r="E46" s="318">
        <v>954</v>
      </c>
      <c r="F46" s="318">
        <v>0</v>
      </c>
      <c r="G46" s="318">
        <v>0</v>
      </c>
      <c r="H46" s="318">
        <v>2238</v>
      </c>
      <c r="I46" s="318">
        <v>0</v>
      </c>
      <c r="J46" s="318">
        <v>108</v>
      </c>
      <c r="K46" s="318">
        <v>0</v>
      </c>
      <c r="L46" s="318">
        <v>0</v>
      </c>
      <c r="M46" s="318">
        <v>4513</v>
      </c>
    </row>
    <row r="47" spans="1:13" ht="14.25" customHeight="1">
      <c r="A47" s="238" t="s">
        <v>104</v>
      </c>
      <c r="B47" s="318">
        <v>4957</v>
      </c>
      <c r="C47" s="318">
        <v>7161</v>
      </c>
      <c r="D47" s="318">
        <v>0</v>
      </c>
      <c r="E47" s="318">
        <v>0</v>
      </c>
      <c r="F47" s="318">
        <v>2626</v>
      </c>
      <c r="G47" s="318">
        <v>164</v>
      </c>
      <c r="H47" s="318">
        <v>18667</v>
      </c>
      <c r="I47" s="318">
        <v>2</v>
      </c>
      <c r="J47" s="318">
        <v>42</v>
      </c>
      <c r="K47" s="318">
        <v>0</v>
      </c>
      <c r="L47" s="318">
        <v>55</v>
      </c>
      <c r="M47" s="318">
        <v>33674</v>
      </c>
    </row>
    <row r="48" spans="1:13" ht="14.25" customHeight="1">
      <c r="A48" s="238" t="s">
        <v>105</v>
      </c>
      <c r="B48" s="318">
        <v>4259</v>
      </c>
      <c r="C48" s="318">
        <v>1173</v>
      </c>
      <c r="D48" s="318">
        <v>1139</v>
      </c>
      <c r="E48" s="318">
        <v>27710</v>
      </c>
      <c r="F48" s="318">
        <v>4093</v>
      </c>
      <c r="G48" s="318">
        <v>178</v>
      </c>
      <c r="H48" s="318">
        <v>14387</v>
      </c>
      <c r="I48" s="318">
        <v>0</v>
      </c>
      <c r="J48" s="318">
        <v>160</v>
      </c>
      <c r="K48" s="318">
        <v>0</v>
      </c>
      <c r="L48" s="318">
        <v>20632</v>
      </c>
      <c r="M48" s="318">
        <v>73731</v>
      </c>
    </row>
    <row r="49" spans="1:13" ht="14.25" customHeight="1">
      <c r="A49" s="238" t="s">
        <v>108</v>
      </c>
      <c r="B49" s="318">
        <v>1888</v>
      </c>
      <c r="C49" s="318">
        <v>740</v>
      </c>
      <c r="D49" s="318">
        <v>187</v>
      </c>
      <c r="E49" s="318">
        <v>6191</v>
      </c>
      <c r="F49" s="318">
        <v>1622</v>
      </c>
      <c r="G49" s="318">
        <v>1</v>
      </c>
      <c r="H49" s="318">
        <v>6358</v>
      </c>
      <c r="I49" s="318">
        <v>0</v>
      </c>
      <c r="J49" s="318">
        <v>0</v>
      </c>
      <c r="K49" s="318">
        <v>0</v>
      </c>
      <c r="L49" s="318">
        <v>858</v>
      </c>
      <c r="M49" s="318">
        <v>17845</v>
      </c>
    </row>
    <row r="50" spans="1:13" ht="14.25" customHeight="1">
      <c r="A50" s="2" t="s">
        <v>109</v>
      </c>
      <c r="B50" s="318">
        <v>4269</v>
      </c>
      <c r="C50" s="318">
        <v>4258</v>
      </c>
      <c r="D50" s="318">
        <v>3865</v>
      </c>
      <c r="E50" s="318">
        <v>24750</v>
      </c>
      <c r="F50" s="318">
        <v>160</v>
      </c>
      <c r="G50" s="318">
        <v>28</v>
      </c>
      <c r="H50" s="318">
        <v>33743</v>
      </c>
      <c r="I50" s="318">
        <v>152</v>
      </c>
      <c r="J50" s="318">
        <v>0</v>
      </c>
      <c r="K50" s="318">
        <v>0</v>
      </c>
      <c r="L50" s="318">
        <v>94</v>
      </c>
      <c r="M50" s="318">
        <v>71319</v>
      </c>
    </row>
    <row r="51" spans="1:13" ht="14.25" customHeight="1">
      <c r="A51" s="2" t="s">
        <v>227</v>
      </c>
      <c r="B51" s="14">
        <v>5429</v>
      </c>
      <c r="C51" s="14">
        <v>2011</v>
      </c>
      <c r="D51" s="14">
        <v>0</v>
      </c>
      <c r="E51" s="14">
        <v>1192</v>
      </c>
      <c r="F51" s="14">
        <v>2469</v>
      </c>
      <c r="G51" s="14">
        <v>31</v>
      </c>
      <c r="H51" s="14">
        <v>9562</v>
      </c>
      <c r="I51" s="14">
        <v>0</v>
      </c>
      <c r="J51" s="14">
        <v>52</v>
      </c>
      <c r="K51" s="14">
        <v>0</v>
      </c>
      <c r="L51" s="14">
        <v>0</v>
      </c>
      <c r="M51" s="14">
        <v>20746</v>
      </c>
    </row>
    <row r="52" spans="1:13" ht="14.25" customHeight="1">
      <c r="A52" s="2" t="s">
        <v>112</v>
      </c>
      <c r="B52" s="14">
        <v>2459</v>
      </c>
      <c r="C52" s="14">
        <v>2990</v>
      </c>
      <c r="D52" s="14">
        <v>269</v>
      </c>
      <c r="E52" s="14">
        <v>285</v>
      </c>
      <c r="F52" s="14">
        <v>0</v>
      </c>
      <c r="G52" s="14">
        <v>7</v>
      </c>
      <c r="H52" s="14">
        <v>13622</v>
      </c>
      <c r="I52" s="14">
        <v>0</v>
      </c>
      <c r="J52" s="14">
        <v>0</v>
      </c>
      <c r="K52" s="14">
        <v>0</v>
      </c>
      <c r="L52" s="14">
        <v>147</v>
      </c>
      <c r="M52" s="14">
        <v>19779</v>
      </c>
    </row>
    <row r="53" spans="1:13" ht="14.25" customHeight="1">
      <c r="A53" s="2" t="s">
        <v>113</v>
      </c>
      <c r="B53" s="14">
        <v>7822</v>
      </c>
      <c r="C53" s="14">
        <v>2944</v>
      </c>
      <c r="D53" s="14">
        <v>392</v>
      </c>
      <c r="E53" s="14">
        <v>0</v>
      </c>
      <c r="F53" s="14">
        <v>4094</v>
      </c>
      <c r="G53" s="14">
        <v>105</v>
      </c>
      <c r="H53" s="14">
        <v>18727</v>
      </c>
      <c r="I53" s="14">
        <v>0</v>
      </c>
      <c r="J53" s="14">
        <v>480</v>
      </c>
      <c r="K53" s="14">
        <v>0</v>
      </c>
      <c r="L53" s="14">
        <v>2017</v>
      </c>
      <c r="M53" s="14">
        <v>36581</v>
      </c>
    </row>
    <row r="54" spans="1:13" ht="14.25" customHeight="1">
      <c r="A54" s="2" t="s">
        <v>114</v>
      </c>
      <c r="B54" s="14">
        <v>2143</v>
      </c>
      <c r="C54" s="14">
        <v>815</v>
      </c>
      <c r="D54" s="14">
        <v>226</v>
      </c>
      <c r="E54" s="14">
        <v>0</v>
      </c>
      <c r="F54" s="14">
        <v>0</v>
      </c>
      <c r="G54" s="14">
        <v>0</v>
      </c>
      <c r="H54" s="14">
        <v>2918</v>
      </c>
      <c r="I54" s="14">
        <v>0</v>
      </c>
      <c r="J54" s="14">
        <v>268</v>
      </c>
      <c r="K54" s="14">
        <v>0</v>
      </c>
      <c r="L54" s="14">
        <v>134</v>
      </c>
      <c r="M54" s="14">
        <v>6504</v>
      </c>
    </row>
    <row r="55" spans="1:13" ht="14.25" customHeight="1">
      <c r="A55" s="2" t="s">
        <v>116</v>
      </c>
      <c r="B55" s="14">
        <v>2495</v>
      </c>
      <c r="C55" s="14">
        <v>1173</v>
      </c>
      <c r="D55" s="14">
        <v>400</v>
      </c>
      <c r="E55" s="14">
        <v>1382</v>
      </c>
      <c r="F55" s="14">
        <v>0</v>
      </c>
      <c r="G55" s="14">
        <v>0</v>
      </c>
      <c r="H55" s="14">
        <v>3696</v>
      </c>
      <c r="I55" s="14">
        <v>0</v>
      </c>
      <c r="J55" s="14">
        <v>306</v>
      </c>
      <c r="K55" s="14">
        <v>0</v>
      </c>
      <c r="L55" s="14">
        <v>1399</v>
      </c>
      <c r="M55" s="14">
        <v>10851</v>
      </c>
    </row>
    <row r="56" spans="1:13" ht="14.25" customHeight="1">
      <c r="A56" s="2" t="s">
        <v>189</v>
      </c>
      <c r="B56" s="14">
        <v>676</v>
      </c>
      <c r="C56" s="14">
        <v>1437</v>
      </c>
      <c r="D56" s="14">
        <v>0</v>
      </c>
      <c r="E56" s="14">
        <v>2</v>
      </c>
      <c r="F56" s="14">
        <v>8</v>
      </c>
      <c r="G56" s="14">
        <v>1</v>
      </c>
      <c r="H56" s="14">
        <v>1173</v>
      </c>
      <c r="I56" s="14">
        <v>0</v>
      </c>
      <c r="J56" s="14">
        <v>0</v>
      </c>
      <c r="K56" s="14">
        <v>0</v>
      </c>
      <c r="L56" s="14">
        <v>7</v>
      </c>
      <c r="M56" s="14">
        <v>3304</v>
      </c>
    </row>
    <row r="57" spans="1:13" ht="14.25" customHeight="1">
      <c r="A57" s="2" t="s">
        <v>119</v>
      </c>
      <c r="B57" s="14">
        <v>1159</v>
      </c>
      <c r="C57" s="14">
        <v>539</v>
      </c>
      <c r="D57" s="14">
        <v>1</v>
      </c>
      <c r="E57" s="14">
        <v>0</v>
      </c>
      <c r="F57" s="14">
        <v>805</v>
      </c>
      <c r="G57" s="14">
        <v>54</v>
      </c>
      <c r="H57" s="14">
        <v>2974</v>
      </c>
      <c r="I57" s="14">
        <v>110</v>
      </c>
      <c r="J57" s="14">
        <v>7</v>
      </c>
      <c r="K57" s="14">
        <v>0</v>
      </c>
      <c r="L57" s="14">
        <v>731</v>
      </c>
      <c r="M57" s="14">
        <v>6380</v>
      </c>
    </row>
    <row r="58" spans="1:13" ht="14.25" customHeight="1">
      <c r="A58" s="2" t="s">
        <v>327</v>
      </c>
      <c r="B58" s="14">
        <v>1950</v>
      </c>
      <c r="C58" s="14">
        <v>326</v>
      </c>
      <c r="D58" s="14">
        <v>23</v>
      </c>
      <c r="E58" s="14">
        <v>0</v>
      </c>
      <c r="F58" s="14">
        <v>0</v>
      </c>
      <c r="G58" s="14">
        <v>1</v>
      </c>
      <c r="H58" s="14">
        <v>3372</v>
      </c>
      <c r="I58" s="14">
        <v>0</v>
      </c>
      <c r="J58" s="14">
        <v>11</v>
      </c>
      <c r="K58" s="14">
        <v>0</v>
      </c>
      <c r="L58" s="14">
        <v>0</v>
      </c>
      <c r="M58" s="14">
        <v>5683</v>
      </c>
    </row>
    <row r="59" spans="1:13" ht="14.25" customHeight="1">
      <c r="A59" s="2" t="s">
        <v>124</v>
      </c>
      <c r="B59" s="14">
        <v>7599</v>
      </c>
      <c r="C59" s="14">
        <v>79352</v>
      </c>
      <c r="D59" s="14">
        <v>56</v>
      </c>
      <c r="E59" s="14">
        <v>365276</v>
      </c>
      <c r="F59" s="14">
        <v>13767</v>
      </c>
      <c r="G59" s="14">
        <v>324</v>
      </c>
      <c r="H59" s="14">
        <v>43569</v>
      </c>
      <c r="I59" s="14">
        <v>0</v>
      </c>
      <c r="J59" s="14">
        <v>1660</v>
      </c>
      <c r="K59" s="14">
        <v>0</v>
      </c>
      <c r="L59" s="14">
        <v>12145</v>
      </c>
      <c r="M59" s="14">
        <v>523748</v>
      </c>
    </row>
    <row r="60" spans="1:13" ht="14.25" customHeight="1">
      <c r="A60" s="2" t="s">
        <v>125</v>
      </c>
      <c r="B60" s="14">
        <v>3665</v>
      </c>
      <c r="C60" s="14">
        <v>1173</v>
      </c>
      <c r="D60" s="14">
        <v>1099</v>
      </c>
      <c r="E60" s="14">
        <v>10189</v>
      </c>
      <c r="F60" s="14">
        <v>6506</v>
      </c>
      <c r="G60" s="14">
        <v>24</v>
      </c>
      <c r="H60" s="14">
        <v>9453</v>
      </c>
      <c r="I60" s="14">
        <v>0</v>
      </c>
      <c r="J60" s="14">
        <v>0</v>
      </c>
      <c r="K60" s="14">
        <v>0</v>
      </c>
      <c r="L60" s="14">
        <v>3450</v>
      </c>
      <c r="M60" s="14">
        <v>35559</v>
      </c>
    </row>
    <row r="61" spans="1:13" ht="14.25" customHeight="1">
      <c r="A61" s="2" t="s">
        <v>228</v>
      </c>
      <c r="B61" s="14">
        <v>1186</v>
      </c>
      <c r="C61" s="14">
        <v>685</v>
      </c>
      <c r="D61" s="14">
        <v>0</v>
      </c>
      <c r="E61" s="14">
        <v>2039</v>
      </c>
      <c r="F61" s="14">
        <v>101</v>
      </c>
      <c r="G61" s="14">
        <v>0</v>
      </c>
      <c r="H61" s="14">
        <v>3404</v>
      </c>
      <c r="I61" s="14">
        <v>0</v>
      </c>
      <c r="J61" s="14">
        <v>487</v>
      </c>
      <c r="K61" s="14">
        <v>0</v>
      </c>
      <c r="L61" s="14">
        <v>0</v>
      </c>
      <c r="M61" s="14">
        <v>7902</v>
      </c>
    </row>
    <row r="62" spans="1:13" ht="14.25" customHeight="1">
      <c r="A62" s="2" t="s">
        <v>126</v>
      </c>
      <c r="B62" s="14">
        <v>4047</v>
      </c>
      <c r="C62" s="14">
        <v>10329</v>
      </c>
      <c r="D62" s="14">
        <v>84</v>
      </c>
      <c r="E62" s="14">
        <v>24690</v>
      </c>
      <c r="F62" s="14">
        <v>2128</v>
      </c>
      <c r="G62" s="14">
        <v>0</v>
      </c>
      <c r="H62" s="14">
        <v>13916</v>
      </c>
      <c r="I62" s="14">
        <v>0</v>
      </c>
      <c r="J62" s="14">
        <v>122</v>
      </c>
      <c r="K62" s="14">
        <v>0</v>
      </c>
      <c r="L62" s="14">
        <v>983</v>
      </c>
      <c r="M62" s="14">
        <v>56299</v>
      </c>
    </row>
    <row r="63" spans="1:13" ht="14.25" customHeight="1">
      <c r="A63" s="2" t="s">
        <v>190</v>
      </c>
      <c r="B63" s="14">
        <v>519</v>
      </c>
      <c r="C63" s="14">
        <v>692</v>
      </c>
      <c r="D63" s="14">
        <v>0</v>
      </c>
      <c r="E63" s="14">
        <v>57</v>
      </c>
      <c r="F63" s="14">
        <v>13</v>
      </c>
      <c r="G63" s="14">
        <v>0</v>
      </c>
      <c r="H63" s="14">
        <v>978</v>
      </c>
      <c r="I63" s="14">
        <v>4</v>
      </c>
      <c r="J63" s="14">
        <v>0</v>
      </c>
      <c r="K63" s="14">
        <v>0</v>
      </c>
      <c r="L63" s="14">
        <v>0</v>
      </c>
      <c r="M63" s="14">
        <v>2263</v>
      </c>
    </row>
    <row r="64" spans="1:13" ht="14.25" customHeight="1">
      <c r="A64" s="2" t="s">
        <v>129</v>
      </c>
      <c r="B64" s="14">
        <v>2287</v>
      </c>
      <c r="C64" s="14">
        <v>499</v>
      </c>
      <c r="D64" s="14">
        <v>0</v>
      </c>
      <c r="E64" s="14">
        <v>10</v>
      </c>
      <c r="F64" s="14">
        <v>333</v>
      </c>
      <c r="G64" s="14">
        <v>22</v>
      </c>
      <c r="H64" s="14">
        <v>2861</v>
      </c>
      <c r="I64" s="14">
        <v>0</v>
      </c>
      <c r="J64" s="14">
        <v>41</v>
      </c>
      <c r="K64" s="14">
        <v>0</v>
      </c>
      <c r="L64" s="14">
        <v>0</v>
      </c>
      <c r="M64" s="14">
        <v>6053</v>
      </c>
    </row>
    <row r="65" spans="1:13" ht="14.25" customHeight="1">
      <c r="A65" s="2" t="s">
        <v>130</v>
      </c>
      <c r="B65" s="14">
        <v>1988</v>
      </c>
      <c r="C65" s="14">
        <v>31952</v>
      </c>
      <c r="D65" s="14">
        <v>2901</v>
      </c>
      <c r="E65" s="14">
        <v>0</v>
      </c>
      <c r="F65" s="14">
        <v>1349</v>
      </c>
      <c r="G65" s="14">
        <v>0</v>
      </c>
      <c r="H65" s="14">
        <v>15737</v>
      </c>
      <c r="I65" s="14">
        <v>0</v>
      </c>
      <c r="J65" s="14">
        <v>0</v>
      </c>
      <c r="K65" s="14">
        <v>0</v>
      </c>
      <c r="L65" s="14">
        <v>205</v>
      </c>
      <c r="M65" s="14">
        <v>54132</v>
      </c>
    </row>
    <row r="66" spans="1:13" ht="14.25" customHeight="1">
      <c r="A66" s="2" t="s">
        <v>131</v>
      </c>
      <c r="B66" s="14">
        <v>2951</v>
      </c>
      <c r="C66" s="14">
        <v>5541</v>
      </c>
      <c r="D66" s="14">
        <v>160</v>
      </c>
      <c r="E66" s="14">
        <v>46164</v>
      </c>
      <c r="F66" s="14">
        <v>452</v>
      </c>
      <c r="G66" s="14">
        <v>85</v>
      </c>
      <c r="H66" s="14">
        <v>17324</v>
      </c>
      <c r="I66" s="14">
        <v>0</v>
      </c>
      <c r="J66" s="14">
        <v>2001</v>
      </c>
      <c r="K66" s="14">
        <v>0</v>
      </c>
      <c r="L66" s="14">
        <v>677</v>
      </c>
      <c r="M66" s="14">
        <v>75355</v>
      </c>
    </row>
    <row r="67" spans="1:13" ht="14.25" customHeight="1">
      <c r="A67" s="2" t="s">
        <v>132</v>
      </c>
      <c r="B67" s="14">
        <v>4175</v>
      </c>
      <c r="C67" s="14">
        <v>2255</v>
      </c>
      <c r="D67" s="14">
        <v>0</v>
      </c>
      <c r="E67" s="14">
        <v>272</v>
      </c>
      <c r="F67" s="14">
        <v>3269</v>
      </c>
      <c r="G67" s="14">
        <v>23</v>
      </c>
      <c r="H67" s="14">
        <v>9431</v>
      </c>
      <c r="I67" s="14">
        <v>0</v>
      </c>
      <c r="J67" s="14">
        <v>2</v>
      </c>
      <c r="K67" s="14">
        <v>170</v>
      </c>
      <c r="L67" s="14">
        <v>684</v>
      </c>
      <c r="M67" s="14">
        <v>20281</v>
      </c>
    </row>
    <row r="68" spans="1:13" ht="14.25" customHeight="1">
      <c r="A68" s="2" t="s">
        <v>134</v>
      </c>
      <c r="B68" s="14">
        <v>2563</v>
      </c>
      <c r="C68" s="14">
        <v>1106</v>
      </c>
      <c r="D68" s="14">
        <v>323</v>
      </c>
      <c r="E68" s="14">
        <v>0</v>
      </c>
      <c r="F68" s="14">
        <v>386</v>
      </c>
      <c r="G68" s="14">
        <v>0</v>
      </c>
      <c r="H68" s="14">
        <v>7393</v>
      </c>
      <c r="I68" s="14">
        <v>0</v>
      </c>
      <c r="J68" s="14">
        <v>0</v>
      </c>
      <c r="K68" s="14">
        <v>0</v>
      </c>
      <c r="L68" s="14">
        <v>0</v>
      </c>
      <c r="M68" s="14">
        <v>11771</v>
      </c>
    </row>
    <row r="69" spans="1:13" ht="14.25" customHeight="1">
      <c r="A69" s="2" t="s">
        <v>135</v>
      </c>
      <c r="B69" s="14">
        <v>3816</v>
      </c>
      <c r="C69" s="14">
        <v>7569</v>
      </c>
      <c r="D69" s="14">
        <v>924</v>
      </c>
      <c r="E69" s="14">
        <v>4169</v>
      </c>
      <c r="F69" s="14">
        <v>3369</v>
      </c>
      <c r="G69" s="14">
        <v>9</v>
      </c>
      <c r="H69" s="14">
        <v>9276</v>
      </c>
      <c r="I69" s="14">
        <v>0</v>
      </c>
      <c r="J69" s="14">
        <v>2556</v>
      </c>
      <c r="K69" s="14">
        <v>0</v>
      </c>
      <c r="L69" s="14">
        <v>349</v>
      </c>
      <c r="M69" s="14">
        <v>32037</v>
      </c>
    </row>
    <row r="70" spans="1:13" ht="14.25" customHeight="1">
      <c r="A70" s="2" t="s">
        <v>230</v>
      </c>
      <c r="B70" s="14">
        <v>7111</v>
      </c>
      <c r="C70" s="14">
        <v>35672</v>
      </c>
      <c r="D70" s="14">
        <v>295</v>
      </c>
      <c r="E70" s="14">
        <v>1961</v>
      </c>
      <c r="F70" s="14">
        <v>1485</v>
      </c>
      <c r="G70" s="14">
        <v>33</v>
      </c>
      <c r="H70" s="14">
        <v>37073</v>
      </c>
      <c r="I70" s="14">
        <v>0</v>
      </c>
      <c r="J70" s="14">
        <v>1503</v>
      </c>
      <c r="K70" s="14">
        <v>0</v>
      </c>
      <c r="L70" s="14">
        <v>959</v>
      </c>
      <c r="M70" s="14">
        <v>86092</v>
      </c>
    </row>
    <row r="71" spans="1:13" ht="14.25" customHeight="1">
      <c r="A71" s="2" t="s">
        <v>231</v>
      </c>
      <c r="B71" s="14">
        <v>1303</v>
      </c>
      <c r="C71" s="14">
        <v>10034</v>
      </c>
      <c r="D71" s="14">
        <v>24</v>
      </c>
      <c r="E71" s="14">
        <v>125</v>
      </c>
      <c r="F71" s="14">
        <v>355</v>
      </c>
      <c r="G71" s="14">
        <v>0</v>
      </c>
      <c r="H71" s="14">
        <v>3440</v>
      </c>
      <c r="I71" s="14">
        <v>106</v>
      </c>
      <c r="J71" s="14">
        <v>24</v>
      </c>
      <c r="K71" s="14">
        <v>25</v>
      </c>
      <c r="L71" s="14">
        <v>368</v>
      </c>
      <c r="M71" s="14">
        <v>15804</v>
      </c>
    </row>
    <row r="72" spans="1:13" ht="14.25" customHeight="1">
      <c r="A72" s="2" t="s">
        <v>320</v>
      </c>
      <c r="B72" s="14">
        <v>6237</v>
      </c>
      <c r="C72" s="14">
        <v>3233</v>
      </c>
      <c r="D72" s="14">
        <v>394</v>
      </c>
      <c r="E72" s="14">
        <v>309</v>
      </c>
      <c r="F72" s="14">
        <v>491</v>
      </c>
      <c r="G72" s="14">
        <v>7</v>
      </c>
      <c r="H72" s="14">
        <v>20685</v>
      </c>
      <c r="I72" s="14">
        <v>0</v>
      </c>
      <c r="J72" s="14">
        <v>24</v>
      </c>
      <c r="K72" s="14">
        <v>0</v>
      </c>
      <c r="L72" s="14">
        <v>1677</v>
      </c>
      <c r="M72" s="14">
        <v>33057</v>
      </c>
    </row>
    <row r="73" spans="1:13" ht="14.25" customHeight="1">
      <c r="A73" s="2" t="s">
        <v>191</v>
      </c>
      <c r="B73" s="14">
        <v>2921</v>
      </c>
      <c r="C73" s="14">
        <v>6620</v>
      </c>
      <c r="D73" s="14">
        <v>1676</v>
      </c>
      <c r="E73" s="14">
        <v>2728</v>
      </c>
      <c r="F73" s="14">
        <v>5363</v>
      </c>
      <c r="G73" s="14">
        <v>84</v>
      </c>
      <c r="H73" s="14">
        <v>16899</v>
      </c>
      <c r="I73" s="14">
        <v>0</v>
      </c>
      <c r="J73" s="14">
        <v>1097</v>
      </c>
      <c r="K73" s="14">
        <v>0</v>
      </c>
      <c r="L73" s="14">
        <v>4490</v>
      </c>
      <c r="M73" s="14">
        <v>41878</v>
      </c>
    </row>
    <row r="74" spans="1:13" ht="14.25" customHeight="1">
      <c r="A74" s="2" t="s">
        <v>138</v>
      </c>
      <c r="B74" s="14">
        <v>2420</v>
      </c>
      <c r="C74" s="14">
        <v>894</v>
      </c>
      <c r="D74" s="14">
        <v>0</v>
      </c>
      <c r="E74" s="14">
        <v>0</v>
      </c>
      <c r="F74" s="14">
        <v>2990</v>
      </c>
      <c r="G74" s="14">
        <v>0</v>
      </c>
      <c r="H74" s="14">
        <v>15840</v>
      </c>
      <c r="I74" s="14">
        <v>0</v>
      </c>
      <c r="J74" s="14">
        <v>0</v>
      </c>
      <c r="K74" s="14">
        <v>0</v>
      </c>
      <c r="L74" s="14">
        <v>212</v>
      </c>
      <c r="M74" s="14">
        <v>22356</v>
      </c>
    </row>
    <row r="75" spans="1:13" ht="14.25" customHeight="1">
      <c r="A75" s="2" t="s">
        <v>139</v>
      </c>
      <c r="B75" s="14">
        <v>6676</v>
      </c>
      <c r="C75" s="14">
        <v>7329</v>
      </c>
      <c r="D75" s="14">
        <v>0</v>
      </c>
      <c r="E75" s="14">
        <v>1219</v>
      </c>
      <c r="F75" s="14">
        <v>4723</v>
      </c>
      <c r="G75" s="14">
        <v>0</v>
      </c>
      <c r="H75" s="14">
        <v>7957</v>
      </c>
      <c r="I75" s="14">
        <v>0</v>
      </c>
      <c r="J75" s="14">
        <v>138</v>
      </c>
      <c r="K75" s="14">
        <v>0</v>
      </c>
      <c r="L75" s="14">
        <v>64</v>
      </c>
      <c r="M75" s="14">
        <v>28106</v>
      </c>
    </row>
    <row r="76" spans="1:13" ht="14.25" customHeight="1">
      <c r="A76" s="2" t="s">
        <v>140</v>
      </c>
      <c r="B76" s="14">
        <v>1292</v>
      </c>
      <c r="C76" s="14">
        <v>423</v>
      </c>
      <c r="D76" s="14">
        <v>100</v>
      </c>
      <c r="E76" s="14">
        <v>0</v>
      </c>
      <c r="F76" s="14">
        <v>634</v>
      </c>
      <c r="G76" s="14">
        <v>68</v>
      </c>
      <c r="H76" s="14">
        <v>4574</v>
      </c>
      <c r="I76" s="14">
        <v>63</v>
      </c>
      <c r="J76" s="14">
        <v>634</v>
      </c>
      <c r="K76" s="14">
        <v>0</v>
      </c>
      <c r="L76" s="14">
        <v>1040</v>
      </c>
      <c r="M76" s="14">
        <v>8828</v>
      </c>
    </row>
    <row r="77" spans="1:13" ht="14.25" customHeight="1">
      <c r="A77" s="2" t="s">
        <v>142</v>
      </c>
      <c r="B77" s="14">
        <v>1562</v>
      </c>
      <c r="C77" s="14">
        <v>1244</v>
      </c>
      <c r="D77" s="14">
        <v>35</v>
      </c>
      <c r="E77" s="14">
        <v>1600</v>
      </c>
      <c r="F77" s="14">
        <v>0</v>
      </c>
      <c r="G77" s="14">
        <v>31</v>
      </c>
      <c r="H77" s="14">
        <v>6421</v>
      </c>
      <c r="I77" s="14">
        <v>0</v>
      </c>
      <c r="J77" s="14">
        <v>113</v>
      </c>
      <c r="K77" s="14">
        <v>0</v>
      </c>
      <c r="L77" s="14">
        <v>0</v>
      </c>
      <c r="M77" s="14">
        <v>11006</v>
      </c>
    </row>
    <row r="78" spans="1:13" ht="14.25" customHeight="1">
      <c r="A78" s="2" t="s">
        <v>144</v>
      </c>
      <c r="B78" s="14">
        <v>1670</v>
      </c>
      <c r="C78" s="14">
        <v>592</v>
      </c>
      <c r="D78" s="14">
        <v>0</v>
      </c>
      <c r="E78" s="14">
        <v>0</v>
      </c>
      <c r="F78" s="14">
        <v>992</v>
      </c>
      <c r="G78" s="14">
        <v>0</v>
      </c>
      <c r="H78" s="14">
        <v>4153</v>
      </c>
      <c r="I78" s="14">
        <v>0</v>
      </c>
      <c r="J78" s="14">
        <v>0</v>
      </c>
      <c r="K78" s="14">
        <v>0</v>
      </c>
      <c r="L78" s="14">
        <v>0</v>
      </c>
      <c r="M78" s="14">
        <v>7407</v>
      </c>
    </row>
    <row r="79" spans="1:13" ht="14.25" customHeight="1">
      <c r="A79" s="2" t="s">
        <v>145</v>
      </c>
      <c r="B79" s="14">
        <v>5466</v>
      </c>
      <c r="C79" s="14">
        <v>12716</v>
      </c>
      <c r="D79" s="14">
        <v>205</v>
      </c>
      <c r="E79" s="14">
        <v>7897</v>
      </c>
      <c r="F79" s="14">
        <v>3131</v>
      </c>
      <c r="G79" s="14">
        <v>119</v>
      </c>
      <c r="H79" s="14">
        <v>16168</v>
      </c>
      <c r="I79" s="14">
        <v>0</v>
      </c>
      <c r="J79" s="14">
        <v>0</v>
      </c>
      <c r="K79" s="14">
        <v>0</v>
      </c>
      <c r="L79" s="14">
        <v>1967</v>
      </c>
      <c r="M79" s="14">
        <v>47669</v>
      </c>
    </row>
    <row r="80" spans="1:13" ht="14.25" customHeight="1">
      <c r="A80" s="2" t="s">
        <v>321</v>
      </c>
      <c r="B80" s="14">
        <v>6734</v>
      </c>
      <c r="C80" s="14">
        <v>8628</v>
      </c>
      <c r="D80" s="14">
        <v>4151</v>
      </c>
      <c r="E80" s="14">
        <v>0</v>
      </c>
      <c r="F80" s="14">
        <v>20069</v>
      </c>
      <c r="G80" s="14">
        <v>71</v>
      </c>
      <c r="H80" s="14">
        <v>51944</v>
      </c>
      <c r="I80" s="14">
        <v>160</v>
      </c>
      <c r="J80" s="14">
        <v>806</v>
      </c>
      <c r="K80" s="14">
        <v>4021</v>
      </c>
      <c r="L80" s="14">
        <v>1928</v>
      </c>
      <c r="M80" s="14">
        <v>98512</v>
      </c>
    </row>
    <row r="81" spans="1:13" ht="14.25" customHeight="1">
      <c r="A81" s="2" t="s">
        <v>150</v>
      </c>
      <c r="B81" s="14">
        <v>653</v>
      </c>
      <c r="C81" s="14">
        <v>755</v>
      </c>
      <c r="D81" s="14">
        <v>10</v>
      </c>
      <c r="E81" s="14">
        <v>0</v>
      </c>
      <c r="F81" s="14">
        <v>581</v>
      </c>
      <c r="G81" s="14">
        <v>0</v>
      </c>
      <c r="H81" s="14">
        <v>1225</v>
      </c>
      <c r="I81" s="14">
        <v>0</v>
      </c>
      <c r="J81" s="14">
        <v>0</v>
      </c>
      <c r="K81" s="14">
        <v>0</v>
      </c>
      <c r="L81" s="14">
        <v>0</v>
      </c>
      <c r="M81" s="14">
        <v>3224</v>
      </c>
    </row>
    <row r="82" spans="1:13" ht="14.25" customHeight="1">
      <c r="A82" s="2" t="s">
        <v>234</v>
      </c>
      <c r="B82" s="14">
        <v>2250</v>
      </c>
      <c r="C82" s="14">
        <v>430</v>
      </c>
      <c r="D82" s="14">
        <v>0</v>
      </c>
      <c r="E82" s="14">
        <v>0</v>
      </c>
      <c r="F82" s="14">
        <v>1080</v>
      </c>
      <c r="G82" s="14">
        <v>25</v>
      </c>
      <c r="H82" s="14">
        <v>3440</v>
      </c>
      <c r="I82" s="14">
        <v>0</v>
      </c>
      <c r="J82" s="14">
        <v>0</v>
      </c>
      <c r="K82" s="14">
        <v>0</v>
      </c>
      <c r="L82" s="14">
        <v>0</v>
      </c>
      <c r="M82" s="14">
        <v>7225</v>
      </c>
    </row>
    <row r="83" spans="1:13" ht="14.25" customHeight="1">
      <c r="A83" s="2" t="s">
        <v>153</v>
      </c>
      <c r="B83" s="14">
        <v>618</v>
      </c>
      <c r="C83" s="14">
        <v>1182</v>
      </c>
      <c r="D83" s="14">
        <v>16</v>
      </c>
      <c r="E83" s="14">
        <v>0</v>
      </c>
      <c r="F83" s="14">
        <v>108</v>
      </c>
      <c r="G83" s="14">
        <v>0</v>
      </c>
      <c r="H83" s="14">
        <v>2472</v>
      </c>
      <c r="I83" s="14">
        <v>0</v>
      </c>
      <c r="J83" s="14">
        <v>0</v>
      </c>
      <c r="K83" s="14">
        <v>0</v>
      </c>
      <c r="L83" s="14">
        <v>0</v>
      </c>
      <c r="M83" s="14">
        <v>4396</v>
      </c>
    </row>
    <row r="84" spans="1:13" ht="14.25" customHeight="1">
      <c r="A84" s="2" t="s">
        <v>155</v>
      </c>
      <c r="B84" s="14">
        <v>3067</v>
      </c>
      <c r="C84" s="14">
        <v>2160</v>
      </c>
      <c r="D84" s="14">
        <v>0</v>
      </c>
      <c r="E84" s="14">
        <v>3455</v>
      </c>
      <c r="F84" s="14">
        <v>0</v>
      </c>
      <c r="G84" s="14">
        <v>0</v>
      </c>
      <c r="H84" s="14">
        <v>5459</v>
      </c>
      <c r="I84" s="14">
        <v>0</v>
      </c>
      <c r="J84" s="14">
        <v>29</v>
      </c>
      <c r="K84" s="14">
        <v>0</v>
      </c>
      <c r="L84" s="14">
        <v>1921</v>
      </c>
      <c r="M84" s="14">
        <v>16091</v>
      </c>
    </row>
    <row r="85" spans="1:13" ht="14.25" customHeight="1">
      <c r="A85" s="2" t="s">
        <v>160</v>
      </c>
      <c r="B85" s="14">
        <v>1871</v>
      </c>
      <c r="C85" s="14">
        <v>4014</v>
      </c>
      <c r="D85" s="14">
        <v>36</v>
      </c>
      <c r="E85" s="14">
        <v>67822</v>
      </c>
      <c r="F85" s="14">
        <v>2010</v>
      </c>
      <c r="G85" s="14">
        <v>66</v>
      </c>
      <c r="H85" s="14">
        <v>7700</v>
      </c>
      <c r="I85" s="14">
        <v>0</v>
      </c>
      <c r="J85" s="14">
        <v>0</v>
      </c>
      <c r="K85" s="14">
        <v>0</v>
      </c>
      <c r="L85" s="14">
        <v>2742</v>
      </c>
      <c r="M85" s="14">
        <v>86261</v>
      </c>
    </row>
    <row r="86" spans="1:13" ht="14.25" customHeight="1">
      <c r="A86" s="2" t="s">
        <v>162</v>
      </c>
      <c r="B86" s="14">
        <v>1122</v>
      </c>
      <c r="C86" s="14">
        <v>778</v>
      </c>
      <c r="D86" s="14">
        <v>66</v>
      </c>
      <c r="E86" s="14">
        <v>0</v>
      </c>
      <c r="F86" s="14">
        <v>11</v>
      </c>
      <c r="G86" s="14">
        <v>22</v>
      </c>
      <c r="H86" s="14">
        <v>1377</v>
      </c>
      <c r="I86" s="14">
        <v>18</v>
      </c>
      <c r="J86" s="14">
        <v>32</v>
      </c>
      <c r="K86" s="14">
        <v>0</v>
      </c>
      <c r="L86" s="14">
        <v>6</v>
      </c>
      <c r="M86" s="14">
        <v>3432</v>
      </c>
    </row>
    <row r="87" spans="1:13" ht="14.25" customHeight="1">
      <c r="A87" s="2" t="s">
        <v>235</v>
      </c>
      <c r="B87" s="14">
        <v>3646</v>
      </c>
      <c r="C87" s="14">
        <v>1069</v>
      </c>
      <c r="D87" s="14">
        <v>0</v>
      </c>
      <c r="E87" s="14">
        <v>4597</v>
      </c>
      <c r="F87" s="14">
        <v>654</v>
      </c>
      <c r="G87" s="14">
        <v>53</v>
      </c>
      <c r="H87" s="14">
        <v>11796</v>
      </c>
      <c r="I87" s="14">
        <v>38</v>
      </c>
      <c r="J87" s="14">
        <v>124</v>
      </c>
      <c r="K87" s="14">
        <v>0</v>
      </c>
      <c r="L87" s="14">
        <v>218</v>
      </c>
      <c r="M87" s="14">
        <v>22195</v>
      </c>
    </row>
    <row r="88" spans="1:13" ht="14.25" customHeight="1">
      <c r="A88" s="2" t="s">
        <v>163</v>
      </c>
      <c r="B88" s="14">
        <v>3641</v>
      </c>
      <c r="C88" s="14">
        <v>4282</v>
      </c>
      <c r="D88" s="14">
        <v>1374</v>
      </c>
      <c r="E88" s="14">
        <v>10538</v>
      </c>
      <c r="F88" s="14">
        <v>2708</v>
      </c>
      <c r="G88" s="14">
        <v>45</v>
      </c>
      <c r="H88" s="14">
        <v>16917</v>
      </c>
      <c r="I88" s="14">
        <v>0</v>
      </c>
      <c r="J88" s="14">
        <v>0</v>
      </c>
      <c r="K88" s="14">
        <v>1371</v>
      </c>
      <c r="L88" s="14">
        <v>987</v>
      </c>
      <c r="M88" s="14">
        <v>41863</v>
      </c>
    </row>
    <row r="89" spans="1:13" ht="14.25" customHeight="1">
      <c r="A89" s="2" t="s">
        <v>164</v>
      </c>
      <c r="B89" s="14">
        <v>3300</v>
      </c>
      <c r="C89" s="14">
        <v>1225</v>
      </c>
      <c r="D89" s="14">
        <v>12</v>
      </c>
      <c r="E89" s="14">
        <v>0</v>
      </c>
      <c r="F89" s="14">
        <v>255</v>
      </c>
      <c r="G89" s="14">
        <v>18</v>
      </c>
      <c r="H89" s="14">
        <v>4951</v>
      </c>
      <c r="I89" s="14">
        <v>0</v>
      </c>
      <c r="J89" s="14">
        <v>0</v>
      </c>
      <c r="K89" s="14">
        <v>0</v>
      </c>
      <c r="L89" s="14">
        <v>0</v>
      </c>
      <c r="M89" s="14">
        <v>9761</v>
      </c>
    </row>
    <row r="90" spans="1:13" ht="14.25" customHeight="1">
      <c r="A90" s="2" t="s">
        <v>192</v>
      </c>
      <c r="B90" s="14">
        <v>1423</v>
      </c>
      <c r="C90" s="14">
        <v>1109</v>
      </c>
      <c r="D90" s="14">
        <v>68</v>
      </c>
      <c r="E90" s="14">
        <v>283</v>
      </c>
      <c r="F90" s="14">
        <v>478</v>
      </c>
      <c r="G90" s="14">
        <v>0</v>
      </c>
      <c r="H90" s="14">
        <v>2457</v>
      </c>
      <c r="I90" s="14">
        <v>0</v>
      </c>
      <c r="J90" s="14">
        <v>0</v>
      </c>
      <c r="K90" s="14">
        <v>0</v>
      </c>
      <c r="L90" s="14">
        <v>17</v>
      </c>
      <c r="M90" s="14">
        <v>5835</v>
      </c>
    </row>
    <row r="91" spans="1:13" ht="14.25" customHeight="1">
      <c r="A91" s="2" t="s">
        <v>166</v>
      </c>
      <c r="B91" s="14">
        <v>9695</v>
      </c>
      <c r="C91" s="14">
        <v>3601</v>
      </c>
      <c r="D91" s="14">
        <v>1713</v>
      </c>
      <c r="E91" s="14">
        <v>31673</v>
      </c>
      <c r="F91" s="14">
        <v>13402</v>
      </c>
      <c r="G91" s="14">
        <v>77</v>
      </c>
      <c r="H91" s="14">
        <v>39678</v>
      </c>
      <c r="I91" s="14">
        <v>14</v>
      </c>
      <c r="J91" s="14">
        <v>248</v>
      </c>
      <c r="K91" s="14">
        <v>0</v>
      </c>
      <c r="L91" s="14">
        <v>3340</v>
      </c>
      <c r="M91" s="14">
        <v>103441</v>
      </c>
    </row>
    <row r="92" spans="1:13" ht="14.25" customHeight="1">
      <c r="A92" s="2" t="s">
        <v>167</v>
      </c>
      <c r="B92" s="14">
        <v>2571</v>
      </c>
      <c r="C92" s="14">
        <v>18193</v>
      </c>
      <c r="D92" s="14">
        <v>25</v>
      </c>
      <c r="E92" s="14">
        <v>10031</v>
      </c>
      <c r="F92" s="14">
        <v>1484</v>
      </c>
      <c r="G92" s="14">
        <v>0</v>
      </c>
      <c r="H92" s="14">
        <v>11228</v>
      </c>
      <c r="I92" s="14">
        <v>0</v>
      </c>
      <c r="J92" s="14">
        <v>36</v>
      </c>
      <c r="K92" s="14">
        <v>0</v>
      </c>
      <c r="L92" s="14">
        <v>105</v>
      </c>
      <c r="M92" s="14">
        <v>43673</v>
      </c>
    </row>
    <row r="93" spans="1:13" ht="14.25" customHeight="1">
      <c r="A93" s="2" t="s">
        <v>193</v>
      </c>
      <c r="B93" s="14">
        <v>2501</v>
      </c>
      <c r="C93" s="14">
        <v>1687</v>
      </c>
      <c r="D93" s="14">
        <v>7</v>
      </c>
      <c r="E93" s="14">
        <v>0</v>
      </c>
      <c r="F93" s="14">
        <v>0</v>
      </c>
      <c r="G93" s="14">
        <v>0</v>
      </c>
      <c r="H93" s="14">
        <v>5655</v>
      </c>
      <c r="I93" s="14">
        <v>0</v>
      </c>
      <c r="J93" s="14">
        <v>10</v>
      </c>
      <c r="K93" s="14">
        <v>0</v>
      </c>
      <c r="L93" s="14">
        <v>9</v>
      </c>
      <c r="M93" s="14">
        <v>9869</v>
      </c>
    </row>
    <row r="94" spans="1:13" ht="14.25" customHeight="1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ht="14.25" customHeight="1">
      <c r="A95" s="7" t="s">
        <v>11</v>
      </c>
      <c r="B95" s="15">
        <v>2398.5</v>
      </c>
      <c r="C95" s="15">
        <v>1912</v>
      </c>
      <c r="D95" s="15">
        <v>37.5</v>
      </c>
      <c r="E95" s="15">
        <v>228</v>
      </c>
      <c r="F95" s="15">
        <v>879.5</v>
      </c>
      <c r="G95" s="15">
        <v>5.5</v>
      </c>
      <c r="H95" s="15">
        <v>6721</v>
      </c>
      <c r="I95" s="15">
        <v>0</v>
      </c>
      <c r="J95" s="15">
        <v>35.5</v>
      </c>
      <c r="K95" s="15">
        <v>0</v>
      </c>
      <c r="L95" s="15">
        <v>147</v>
      </c>
      <c r="M95" s="15">
        <v>18129</v>
      </c>
    </row>
    <row r="96" spans="1:13" ht="14.25" customHeight="1">
      <c r="A96" s="7" t="s">
        <v>10</v>
      </c>
      <c r="B96" s="15">
        <v>2888.2333333333331</v>
      </c>
      <c r="C96" s="15">
        <v>5151.1888888888889</v>
      </c>
      <c r="D96" s="15">
        <v>454.01111111111112</v>
      </c>
      <c r="E96" s="15">
        <v>9684.8555555555558</v>
      </c>
      <c r="F96" s="15">
        <v>1891.1777777777777</v>
      </c>
      <c r="G96" s="15">
        <v>34.577777777777776</v>
      </c>
      <c r="H96" s="15">
        <v>10894.722222222223</v>
      </c>
      <c r="I96" s="15">
        <v>12.822222222222223</v>
      </c>
      <c r="J96" s="15">
        <v>214.73333333333332</v>
      </c>
      <c r="K96" s="15">
        <v>63.222222222222221</v>
      </c>
      <c r="L96" s="15">
        <v>1033.1555555555556</v>
      </c>
      <c r="M96" s="15">
        <v>32322.7</v>
      </c>
    </row>
    <row r="97" spans="1:13" ht="14.25" customHeight="1">
      <c r="A97" s="7" t="s">
        <v>237</v>
      </c>
      <c r="B97" s="15">
        <v>259941</v>
      </c>
      <c r="C97" s="15">
        <v>463607</v>
      </c>
      <c r="D97" s="15">
        <v>40861</v>
      </c>
      <c r="E97" s="15">
        <v>871637</v>
      </c>
      <c r="F97" s="15">
        <v>170206</v>
      </c>
      <c r="G97" s="15">
        <v>3112</v>
      </c>
      <c r="H97" s="15">
        <v>980525</v>
      </c>
      <c r="I97" s="15">
        <v>1154</v>
      </c>
      <c r="J97" s="15">
        <v>19326</v>
      </c>
      <c r="K97" s="15">
        <v>5690</v>
      </c>
      <c r="L97" s="15">
        <v>92984</v>
      </c>
      <c r="M97" s="15">
        <v>2909043</v>
      </c>
    </row>
    <row r="100" spans="1:13" ht="14.25" customHeight="1">
      <c r="A100" s="255" t="s">
        <v>392</v>
      </c>
    </row>
  </sheetData>
  <sortState xmlns:xlrd2="http://schemas.microsoft.com/office/spreadsheetml/2017/richdata2" ref="A4:G50">
    <sortCondition ref="A4"/>
  </sortState>
  <phoneticPr fontId="51" type="noConversion"/>
  <conditionalFormatting sqref="B4:G50">
    <cfRule type="cellIs" dxfId="71" priority="5" operator="lessThan">
      <formula>0</formula>
    </cfRule>
    <cfRule type="cellIs" dxfId="70" priority="6" operator="lessThan">
      <formula>0</formula>
    </cfRule>
    <cfRule type="cellIs" dxfId="69" priority="7" operator="equal">
      <formula>0</formula>
    </cfRule>
  </conditionalFormatting>
  <conditionalFormatting sqref="H4:M50">
    <cfRule type="cellIs" dxfId="68" priority="2" operator="lessThan">
      <formula>0</formula>
    </cfRule>
    <cfRule type="cellIs" dxfId="67" priority="3" operator="lessThan">
      <formula>0</formula>
    </cfRule>
    <cfRule type="cellIs" dxfId="66" priority="4" operator="equal">
      <formula>0</formula>
    </cfRule>
  </conditionalFormatting>
  <conditionalFormatting sqref="B4:M97">
    <cfRule type="cellIs" dxfId="65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5" orientation="portrait" r:id="rId1"/>
  <headerFooter alignWithMargins="0">
    <oddFooter>&amp;L&amp;9Public Library Statistics 2022–23&amp;C&amp;9&amp;P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S100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8.85546875" customWidth="1"/>
    <col min="2" max="3" width="10.7109375" bestFit="1" customWidth="1"/>
    <col min="4" max="4" width="10.140625" bestFit="1" customWidth="1"/>
    <col min="5" max="5" width="10.7109375" bestFit="1" customWidth="1"/>
    <col min="6" max="6" width="11.28515625" bestFit="1" customWidth="1"/>
    <col min="7" max="7" width="10.85546875" style="20" customWidth="1"/>
    <col min="8" max="8" width="10" style="4" customWidth="1"/>
    <col min="9" max="9" width="18.28515625" style="2" bestFit="1" customWidth="1"/>
    <col min="10" max="10" width="14" customWidth="1"/>
    <col min="11" max="11" width="16.42578125" customWidth="1"/>
    <col min="12" max="12" width="16.7109375" customWidth="1"/>
    <col min="13" max="13" width="12.85546875" customWidth="1"/>
    <col min="14" max="14" width="14.42578125" bestFit="1" customWidth="1"/>
    <col min="15" max="15" width="12.7109375" customWidth="1"/>
    <col min="16" max="16" width="11.42578125" customWidth="1"/>
    <col min="17" max="17" width="9.5703125" bestFit="1" customWidth="1"/>
    <col min="18" max="18" width="8.5703125" customWidth="1"/>
    <col min="19" max="19" width="9.140625" style="30"/>
  </cols>
  <sheetData>
    <row r="1" spans="1:8" ht="14.25" customHeight="1">
      <c r="A1" s="9" t="s">
        <v>393</v>
      </c>
    </row>
    <row r="2" spans="1:8" ht="14.25" customHeight="1">
      <c r="A2" s="94"/>
    </row>
    <row r="3" spans="1:8" ht="24.95" customHeight="1">
      <c r="A3" s="17"/>
      <c r="B3" s="166" t="s">
        <v>394</v>
      </c>
      <c r="C3" s="166" t="s">
        <v>395</v>
      </c>
      <c r="D3" s="166" t="s">
        <v>396</v>
      </c>
      <c r="E3" s="166" t="s">
        <v>397</v>
      </c>
      <c r="F3" s="114" t="s">
        <v>398</v>
      </c>
      <c r="G3" s="114" t="s">
        <v>399</v>
      </c>
      <c r="H3" s="114" t="s">
        <v>400</v>
      </c>
    </row>
    <row r="4" spans="1:8" ht="14.25" customHeight="1">
      <c r="A4" s="238" t="s">
        <v>317</v>
      </c>
      <c r="B4" s="318">
        <v>73</v>
      </c>
      <c r="C4" s="318">
        <v>2</v>
      </c>
      <c r="D4" s="318">
        <v>2</v>
      </c>
      <c r="E4" s="318">
        <v>77</v>
      </c>
      <c r="F4" s="318">
        <v>14</v>
      </c>
      <c r="G4" s="318">
        <v>3988</v>
      </c>
      <c r="H4" s="318">
        <v>4079</v>
      </c>
    </row>
    <row r="5" spans="1:8" ht="14.25" customHeight="1">
      <c r="A5" s="238" t="s">
        <v>184</v>
      </c>
      <c r="B5" s="318">
        <v>70</v>
      </c>
      <c r="C5" s="318">
        <v>2</v>
      </c>
      <c r="D5" s="318">
        <v>1</v>
      </c>
      <c r="E5" s="318">
        <v>73</v>
      </c>
      <c r="F5" s="318">
        <v>5</v>
      </c>
      <c r="G5" s="318">
        <v>9037</v>
      </c>
      <c r="H5" s="318">
        <v>9115</v>
      </c>
    </row>
    <row r="6" spans="1:8" ht="14.25" customHeight="1">
      <c r="A6" s="238" t="s">
        <v>29</v>
      </c>
      <c r="B6" s="318">
        <v>2</v>
      </c>
      <c r="C6" s="318">
        <v>1</v>
      </c>
      <c r="D6" s="318">
        <v>0</v>
      </c>
      <c r="E6" s="318">
        <v>3</v>
      </c>
      <c r="F6" s="318">
        <v>2</v>
      </c>
      <c r="G6" s="318">
        <v>1</v>
      </c>
      <c r="H6" s="318">
        <v>6</v>
      </c>
    </row>
    <row r="7" spans="1:8" ht="14.25" customHeight="1">
      <c r="A7" s="238" t="s">
        <v>30</v>
      </c>
      <c r="B7" s="318">
        <v>78</v>
      </c>
      <c r="C7" s="318">
        <v>1</v>
      </c>
      <c r="D7" s="318">
        <v>0</v>
      </c>
      <c r="E7" s="318">
        <v>79</v>
      </c>
      <c r="F7" s="318">
        <v>8</v>
      </c>
      <c r="G7" s="318">
        <v>4866</v>
      </c>
      <c r="H7" s="318">
        <v>4953</v>
      </c>
    </row>
    <row r="8" spans="1:8" ht="14.25" customHeight="1">
      <c r="A8" s="238" t="s">
        <v>32</v>
      </c>
      <c r="B8" s="318">
        <v>10</v>
      </c>
      <c r="C8" s="318">
        <v>0</v>
      </c>
      <c r="D8" s="318">
        <v>0</v>
      </c>
      <c r="E8" s="318">
        <v>10</v>
      </c>
      <c r="F8" s="318">
        <v>32</v>
      </c>
      <c r="G8" s="318">
        <v>4065</v>
      </c>
      <c r="H8" s="318">
        <v>4107</v>
      </c>
    </row>
    <row r="9" spans="1:8" ht="14.25" customHeight="1">
      <c r="A9" s="238" t="s">
        <v>33</v>
      </c>
      <c r="B9" s="318">
        <v>53</v>
      </c>
      <c r="C9" s="318">
        <v>1</v>
      </c>
      <c r="D9" s="318">
        <v>1</v>
      </c>
      <c r="E9" s="318">
        <v>55</v>
      </c>
      <c r="F9" s="318">
        <v>0</v>
      </c>
      <c r="G9" s="318">
        <v>4943</v>
      </c>
      <c r="H9" s="318">
        <v>4998</v>
      </c>
    </row>
    <row r="10" spans="1:8" ht="14.25" customHeight="1">
      <c r="A10" s="238" t="s">
        <v>37</v>
      </c>
      <c r="B10" s="318">
        <v>16</v>
      </c>
      <c r="C10" s="318">
        <v>0</v>
      </c>
      <c r="D10" s="318">
        <v>1</v>
      </c>
      <c r="E10" s="318">
        <v>17</v>
      </c>
      <c r="F10" s="318">
        <v>3</v>
      </c>
      <c r="G10" s="318">
        <v>4070</v>
      </c>
      <c r="H10" s="318">
        <v>4090</v>
      </c>
    </row>
    <row r="11" spans="1:8" ht="14.25" customHeight="1">
      <c r="A11" s="238" t="s">
        <v>213</v>
      </c>
      <c r="B11" s="318">
        <v>1</v>
      </c>
      <c r="C11" s="318">
        <v>0</v>
      </c>
      <c r="D11" s="318">
        <v>0</v>
      </c>
      <c r="E11" s="318">
        <v>1</v>
      </c>
      <c r="F11" s="318">
        <v>1</v>
      </c>
      <c r="G11" s="318">
        <v>5202</v>
      </c>
      <c r="H11" s="318">
        <v>5204</v>
      </c>
    </row>
    <row r="12" spans="1:8" ht="14.25" customHeight="1">
      <c r="A12" s="238" t="s">
        <v>38</v>
      </c>
      <c r="B12" s="318">
        <v>323</v>
      </c>
      <c r="C12" s="318">
        <v>3</v>
      </c>
      <c r="D12" s="318">
        <v>6</v>
      </c>
      <c r="E12" s="318">
        <v>332</v>
      </c>
      <c r="F12" s="318">
        <v>20</v>
      </c>
      <c r="G12" s="318">
        <v>6522</v>
      </c>
      <c r="H12" s="318">
        <v>6874</v>
      </c>
    </row>
    <row r="13" spans="1:8" ht="14.25" customHeight="1">
      <c r="A13" s="238" t="s">
        <v>42</v>
      </c>
      <c r="B13" s="318">
        <v>125</v>
      </c>
      <c r="C13" s="318">
        <v>1</v>
      </c>
      <c r="D13" s="318">
        <v>2</v>
      </c>
      <c r="E13" s="318">
        <v>128</v>
      </c>
      <c r="F13" s="318">
        <v>12</v>
      </c>
      <c r="G13" s="318">
        <v>4357</v>
      </c>
      <c r="H13" s="318">
        <v>4497</v>
      </c>
    </row>
    <row r="14" spans="1:8" ht="14.25" customHeight="1">
      <c r="A14" s="238" t="s">
        <v>44</v>
      </c>
      <c r="B14" s="318">
        <v>33</v>
      </c>
      <c r="C14" s="318">
        <v>0</v>
      </c>
      <c r="D14" s="318">
        <v>6</v>
      </c>
      <c r="E14" s="318">
        <v>39</v>
      </c>
      <c r="F14" s="318">
        <v>1</v>
      </c>
      <c r="G14" s="318">
        <v>5547</v>
      </c>
      <c r="H14" s="318">
        <v>5587</v>
      </c>
    </row>
    <row r="15" spans="1:8" ht="14.25" customHeight="1">
      <c r="A15" s="238" t="s">
        <v>47</v>
      </c>
      <c r="B15" s="318">
        <v>10</v>
      </c>
      <c r="C15" s="318">
        <v>0</v>
      </c>
      <c r="D15" s="318">
        <v>0</v>
      </c>
      <c r="E15" s="318">
        <v>10</v>
      </c>
      <c r="F15" s="318">
        <v>7</v>
      </c>
      <c r="G15" s="318">
        <v>1900</v>
      </c>
      <c r="H15" s="318">
        <v>1917</v>
      </c>
    </row>
    <row r="16" spans="1:8" ht="14.25" customHeight="1">
      <c r="A16" s="238" t="s">
        <v>49</v>
      </c>
      <c r="B16" s="318">
        <v>56</v>
      </c>
      <c r="C16" s="318">
        <v>0</v>
      </c>
      <c r="D16" s="318">
        <v>4</v>
      </c>
      <c r="E16" s="318">
        <v>60</v>
      </c>
      <c r="F16" s="318">
        <v>5</v>
      </c>
      <c r="G16" s="318">
        <v>4906</v>
      </c>
      <c r="H16" s="318">
        <v>4971</v>
      </c>
    </row>
    <row r="17" spans="1:8" ht="14.25" customHeight="1">
      <c r="A17" s="238" t="s">
        <v>53</v>
      </c>
      <c r="B17" s="318">
        <v>50</v>
      </c>
      <c r="C17" s="318">
        <v>0</v>
      </c>
      <c r="D17" s="318">
        <v>2</v>
      </c>
      <c r="E17" s="318">
        <v>52</v>
      </c>
      <c r="F17" s="318">
        <v>3</v>
      </c>
      <c r="G17" s="318">
        <v>8967</v>
      </c>
      <c r="H17" s="318">
        <v>9022</v>
      </c>
    </row>
    <row r="18" spans="1:8" ht="14.25" customHeight="1">
      <c r="A18" s="238" t="s">
        <v>54</v>
      </c>
      <c r="B18" s="318">
        <v>120</v>
      </c>
      <c r="C18" s="318">
        <v>18</v>
      </c>
      <c r="D18" s="318">
        <v>22</v>
      </c>
      <c r="E18" s="318">
        <v>160</v>
      </c>
      <c r="F18" s="318">
        <v>6</v>
      </c>
      <c r="G18" s="318">
        <v>27674</v>
      </c>
      <c r="H18" s="318">
        <v>27840</v>
      </c>
    </row>
    <row r="19" spans="1:8" ht="14.25" customHeight="1">
      <c r="A19" s="238" t="s">
        <v>56</v>
      </c>
      <c r="B19" s="318">
        <v>121</v>
      </c>
      <c r="C19" s="318">
        <v>1</v>
      </c>
      <c r="D19" s="318">
        <v>5</v>
      </c>
      <c r="E19" s="318">
        <v>127</v>
      </c>
      <c r="F19" s="318">
        <v>16</v>
      </c>
      <c r="G19" s="318">
        <v>11433</v>
      </c>
      <c r="H19" s="318">
        <v>11576</v>
      </c>
    </row>
    <row r="20" spans="1:8" ht="14.25" customHeight="1">
      <c r="A20" s="238" t="s">
        <v>57</v>
      </c>
      <c r="B20" s="318">
        <v>113</v>
      </c>
      <c r="C20" s="318">
        <v>4</v>
      </c>
      <c r="D20" s="318">
        <v>11</v>
      </c>
      <c r="E20" s="318">
        <v>128</v>
      </c>
      <c r="F20" s="318">
        <v>88</v>
      </c>
      <c r="G20" s="318">
        <v>6963</v>
      </c>
      <c r="H20" s="318">
        <v>7179</v>
      </c>
    </row>
    <row r="21" spans="1:8" ht="14.25" customHeight="1">
      <c r="A21" s="238" t="s">
        <v>59</v>
      </c>
      <c r="B21" s="318">
        <v>214</v>
      </c>
      <c r="C21" s="318">
        <v>0</v>
      </c>
      <c r="D21" s="318">
        <v>20</v>
      </c>
      <c r="E21" s="318">
        <v>234</v>
      </c>
      <c r="F21" s="318">
        <v>0</v>
      </c>
      <c r="G21" s="318">
        <v>4798</v>
      </c>
      <c r="H21" s="318">
        <v>5032</v>
      </c>
    </row>
    <row r="22" spans="1:8" ht="14.25" customHeight="1">
      <c r="A22" s="238" t="s">
        <v>318</v>
      </c>
      <c r="B22" s="318">
        <v>104</v>
      </c>
      <c r="C22" s="318">
        <v>2</v>
      </c>
      <c r="D22" s="318">
        <v>9</v>
      </c>
      <c r="E22" s="318">
        <v>115</v>
      </c>
      <c r="F22" s="318">
        <v>21</v>
      </c>
      <c r="G22" s="318">
        <v>4779</v>
      </c>
      <c r="H22" s="318">
        <v>4915</v>
      </c>
    </row>
    <row r="23" spans="1:8" ht="14.25" customHeight="1">
      <c r="A23" s="238" t="s">
        <v>220</v>
      </c>
      <c r="B23" s="318">
        <v>209</v>
      </c>
      <c r="C23" s="318">
        <v>4</v>
      </c>
      <c r="D23" s="318">
        <v>6</v>
      </c>
      <c r="E23" s="318">
        <v>219</v>
      </c>
      <c r="F23" s="318">
        <v>10</v>
      </c>
      <c r="G23" s="318">
        <v>4814</v>
      </c>
      <c r="H23" s="318">
        <v>5043</v>
      </c>
    </row>
    <row r="24" spans="1:8" ht="14.25" customHeight="1">
      <c r="A24" s="238" t="s">
        <v>60</v>
      </c>
      <c r="B24" s="318">
        <v>76</v>
      </c>
      <c r="C24" s="318">
        <v>0</v>
      </c>
      <c r="D24" s="318">
        <v>0</v>
      </c>
      <c r="E24" s="318">
        <v>76</v>
      </c>
      <c r="F24" s="318">
        <v>3</v>
      </c>
      <c r="G24" s="318">
        <v>4730</v>
      </c>
      <c r="H24" s="318">
        <v>4809</v>
      </c>
    </row>
    <row r="25" spans="1:8" ht="14.25" customHeight="1">
      <c r="A25" s="238" t="s">
        <v>319</v>
      </c>
      <c r="B25" s="318">
        <v>122</v>
      </c>
      <c r="C25" s="318">
        <v>5</v>
      </c>
      <c r="D25" s="318">
        <v>13</v>
      </c>
      <c r="E25" s="318">
        <v>140</v>
      </c>
      <c r="F25" s="318">
        <v>35</v>
      </c>
      <c r="G25" s="318">
        <v>4727</v>
      </c>
      <c r="H25" s="318">
        <v>4902</v>
      </c>
    </row>
    <row r="26" spans="1:8" ht="14.25" customHeight="1">
      <c r="A26" s="238" t="s">
        <v>63</v>
      </c>
      <c r="B26" s="318">
        <v>32</v>
      </c>
      <c r="C26" s="318">
        <v>2</v>
      </c>
      <c r="D26" s="318">
        <v>6</v>
      </c>
      <c r="E26" s="318">
        <v>40</v>
      </c>
      <c r="F26" s="318">
        <v>2</v>
      </c>
      <c r="G26" s="318">
        <v>5</v>
      </c>
      <c r="H26" s="318">
        <v>47</v>
      </c>
    </row>
    <row r="27" spans="1:8" ht="14.25" customHeight="1">
      <c r="A27" s="238" t="s">
        <v>65</v>
      </c>
      <c r="B27" s="318">
        <v>148</v>
      </c>
      <c r="C27" s="318">
        <v>0</v>
      </c>
      <c r="D27" s="318">
        <v>16</v>
      </c>
      <c r="E27" s="318">
        <v>164</v>
      </c>
      <c r="F27" s="318">
        <v>6</v>
      </c>
      <c r="G27" s="318">
        <v>35079</v>
      </c>
      <c r="H27" s="318">
        <v>35249</v>
      </c>
    </row>
    <row r="28" spans="1:8" ht="14.25" customHeight="1">
      <c r="A28" s="238" t="s">
        <v>70</v>
      </c>
      <c r="B28" s="318">
        <v>222</v>
      </c>
      <c r="C28" s="318">
        <v>1</v>
      </c>
      <c r="D28" s="318">
        <v>7</v>
      </c>
      <c r="E28" s="318">
        <v>230</v>
      </c>
      <c r="F28" s="318">
        <v>44</v>
      </c>
      <c r="G28" s="318">
        <v>3652</v>
      </c>
      <c r="H28" s="318">
        <v>3926</v>
      </c>
    </row>
    <row r="29" spans="1:8" ht="14.25" customHeight="1">
      <c r="A29" s="238" t="s">
        <v>74</v>
      </c>
      <c r="B29" s="318">
        <v>24</v>
      </c>
      <c r="C29" s="318">
        <v>0</v>
      </c>
      <c r="D29" s="318">
        <v>0</v>
      </c>
      <c r="E29" s="318">
        <v>24</v>
      </c>
      <c r="F29" s="318">
        <v>4</v>
      </c>
      <c r="G29" s="318">
        <v>537</v>
      </c>
      <c r="H29" s="318">
        <v>565</v>
      </c>
    </row>
    <row r="30" spans="1:8" ht="14.25" customHeight="1">
      <c r="A30" s="238" t="s">
        <v>75</v>
      </c>
      <c r="B30" s="318">
        <v>56</v>
      </c>
      <c r="C30" s="318">
        <v>1</v>
      </c>
      <c r="D30" s="318">
        <v>11</v>
      </c>
      <c r="E30" s="318">
        <v>68</v>
      </c>
      <c r="F30" s="318">
        <v>9</v>
      </c>
      <c r="G30" s="318">
        <v>4004</v>
      </c>
      <c r="H30" s="318">
        <v>4081</v>
      </c>
    </row>
    <row r="31" spans="1:8" ht="14.25" customHeight="1">
      <c r="A31" s="238" t="s">
        <v>76</v>
      </c>
      <c r="B31" s="318">
        <v>69</v>
      </c>
      <c r="C31" s="318">
        <v>0</v>
      </c>
      <c r="D31" s="318">
        <v>6</v>
      </c>
      <c r="E31" s="318">
        <v>75</v>
      </c>
      <c r="F31" s="318">
        <v>15</v>
      </c>
      <c r="G31" s="318">
        <v>43106</v>
      </c>
      <c r="H31" s="318">
        <v>43196</v>
      </c>
    </row>
    <row r="32" spans="1:8" ht="14.25" customHeight="1">
      <c r="A32" s="238" t="s">
        <v>79</v>
      </c>
      <c r="B32" s="318">
        <v>209</v>
      </c>
      <c r="C32" s="318">
        <v>2</v>
      </c>
      <c r="D32" s="318">
        <v>32</v>
      </c>
      <c r="E32" s="318">
        <v>243</v>
      </c>
      <c r="F32" s="318">
        <v>20</v>
      </c>
      <c r="G32" s="318">
        <v>12285</v>
      </c>
      <c r="H32" s="318">
        <v>12548</v>
      </c>
    </row>
    <row r="33" spans="1:8" ht="14.25" customHeight="1">
      <c r="A33" s="238" t="s">
        <v>186</v>
      </c>
      <c r="B33" s="318">
        <v>26</v>
      </c>
      <c r="C33" s="318">
        <v>0</v>
      </c>
      <c r="D33" s="318">
        <v>0</v>
      </c>
      <c r="E33" s="318">
        <v>26</v>
      </c>
      <c r="F33" s="318">
        <v>5</v>
      </c>
      <c r="G33" s="318">
        <v>7235</v>
      </c>
      <c r="H33" s="318">
        <v>7266</v>
      </c>
    </row>
    <row r="34" spans="1:8" ht="14.25" customHeight="1">
      <c r="A34" s="238" t="s">
        <v>82</v>
      </c>
      <c r="B34" s="318">
        <v>66</v>
      </c>
      <c r="C34" s="318">
        <v>0</v>
      </c>
      <c r="D34" s="318">
        <v>0</v>
      </c>
      <c r="E34" s="318">
        <v>66</v>
      </c>
      <c r="F34" s="318">
        <v>2</v>
      </c>
      <c r="G34" s="318">
        <v>876</v>
      </c>
      <c r="H34" s="318">
        <v>944</v>
      </c>
    </row>
    <row r="35" spans="1:8" ht="14.25" customHeight="1">
      <c r="A35" s="238" t="s">
        <v>224</v>
      </c>
      <c r="B35" s="318">
        <v>36</v>
      </c>
      <c r="C35" s="318">
        <v>1</v>
      </c>
      <c r="D35" s="318">
        <v>2</v>
      </c>
      <c r="E35" s="318">
        <v>39</v>
      </c>
      <c r="F35" s="318">
        <v>1</v>
      </c>
      <c r="G35" s="318">
        <v>0</v>
      </c>
      <c r="H35" s="318">
        <v>40</v>
      </c>
    </row>
    <row r="36" spans="1:8" ht="14.25" customHeight="1">
      <c r="A36" s="238" t="s">
        <v>85</v>
      </c>
      <c r="B36" s="318">
        <v>17</v>
      </c>
      <c r="C36" s="318">
        <v>1</v>
      </c>
      <c r="D36" s="318">
        <v>0</v>
      </c>
      <c r="E36" s="318">
        <v>18</v>
      </c>
      <c r="F36" s="318">
        <v>4</v>
      </c>
      <c r="G36" s="318">
        <v>0</v>
      </c>
      <c r="H36" s="318">
        <v>22</v>
      </c>
    </row>
    <row r="37" spans="1:8" ht="14.25" customHeight="1">
      <c r="A37" s="238" t="s">
        <v>88</v>
      </c>
      <c r="B37" s="318">
        <v>59</v>
      </c>
      <c r="C37" s="318">
        <v>1</v>
      </c>
      <c r="D37" s="318">
        <v>0</v>
      </c>
      <c r="E37" s="318">
        <v>60</v>
      </c>
      <c r="F37" s="318">
        <v>7</v>
      </c>
      <c r="G37" s="318">
        <v>18</v>
      </c>
      <c r="H37" s="318">
        <v>85</v>
      </c>
    </row>
    <row r="38" spans="1:8" ht="14.25" customHeight="1">
      <c r="A38" s="238" t="s">
        <v>225</v>
      </c>
      <c r="B38" s="318">
        <v>70</v>
      </c>
      <c r="C38" s="318">
        <v>1</v>
      </c>
      <c r="D38" s="318">
        <v>2</v>
      </c>
      <c r="E38" s="318">
        <v>73</v>
      </c>
      <c r="F38" s="318">
        <v>0</v>
      </c>
      <c r="G38" s="318">
        <v>15340</v>
      </c>
      <c r="H38" s="318">
        <v>15413</v>
      </c>
    </row>
    <row r="39" spans="1:8" ht="14.25" customHeight="1">
      <c r="A39" s="238" t="s">
        <v>91</v>
      </c>
      <c r="B39" s="318">
        <v>15</v>
      </c>
      <c r="C39" s="318">
        <v>0</v>
      </c>
      <c r="D39" s="318">
        <v>1</v>
      </c>
      <c r="E39" s="318">
        <v>16</v>
      </c>
      <c r="F39" s="318">
        <v>2</v>
      </c>
      <c r="G39" s="318">
        <v>4045</v>
      </c>
      <c r="H39" s="318">
        <v>4063</v>
      </c>
    </row>
    <row r="40" spans="1:8" ht="14.25" customHeight="1">
      <c r="A40" s="238" t="s">
        <v>92</v>
      </c>
      <c r="B40" s="318">
        <v>172</v>
      </c>
      <c r="C40" s="318">
        <v>1</v>
      </c>
      <c r="D40" s="318">
        <v>3</v>
      </c>
      <c r="E40" s="318">
        <v>176</v>
      </c>
      <c r="F40" s="318">
        <v>0</v>
      </c>
      <c r="G40" s="318">
        <v>11865</v>
      </c>
      <c r="H40" s="318">
        <v>12041</v>
      </c>
    </row>
    <row r="41" spans="1:8" ht="14.25" customHeight="1">
      <c r="A41" s="238" t="s">
        <v>188</v>
      </c>
      <c r="B41" s="318">
        <v>334</v>
      </c>
      <c r="C41" s="318">
        <v>10</v>
      </c>
      <c r="D41" s="318">
        <v>10</v>
      </c>
      <c r="E41" s="318">
        <v>354</v>
      </c>
      <c r="F41" s="318">
        <v>21</v>
      </c>
      <c r="G41" s="318">
        <v>4922</v>
      </c>
      <c r="H41" s="318">
        <v>5297</v>
      </c>
    </row>
    <row r="42" spans="1:8" ht="14.25" customHeight="1">
      <c r="A42" s="238" t="s">
        <v>96</v>
      </c>
      <c r="B42" s="318">
        <v>45</v>
      </c>
      <c r="C42" s="318">
        <v>0</v>
      </c>
      <c r="D42" s="318">
        <v>1</v>
      </c>
      <c r="E42" s="318">
        <v>46</v>
      </c>
      <c r="F42" s="318">
        <v>9</v>
      </c>
      <c r="G42" s="318">
        <v>34153</v>
      </c>
      <c r="H42" s="318">
        <v>34208</v>
      </c>
    </row>
    <row r="43" spans="1:8" ht="14.25" customHeight="1">
      <c r="A43" s="238" t="s">
        <v>98</v>
      </c>
      <c r="B43" s="318">
        <v>20</v>
      </c>
      <c r="C43" s="318">
        <v>0</v>
      </c>
      <c r="D43" s="318">
        <v>3</v>
      </c>
      <c r="E43" s="318">
        <v>23</v>
      </c>
      <c r="F43" s="318">
        <v>5</v>
      </c>
      <c r="G43" s="318">
        <v>3248</v>
      </c>
      <c r="H43" s="318">
        <v>3276</v>
      </c>
    </row>
    <row r="44" spans="1:8" ht="14.25" customHeight="1">
      <c r="A44" s="238" t="s">
        <v>99</v>
      </c>
      <c r="B44" s="318">
        <v>51</v>
      </c>
      <c r="C44" s="318">
        <v>1</v>
      </c>
      <c r="D44" s="318">
        <v>4</v>
      </c>
      <c r="E44" s="318">
        <v>56</v>
      </c>
      <c r="F44" s="318">
        <v>6</v>
      </c>
      <c r="G44" s="318">
        <v>4953</v>
      </c>
      <c r="H44" s="318">
        <v>5015</v>
      </c>
    </row>
    <row r="45" spans="1:8" ht="14.25" customHeight="1">
      <c r="A45" s="238" t="s">
        <v>226</v>
      </c>
      <c r="B45" s="318">
        <v>212</v>
      </c>
      <c r="C45" s="318">
        <v>0</v>
      </c>
      <c r="D45" s="318">
        <v>0</v>
      </c>
      <c r="E45" s="318">
        <v>212</v>
      </c>
      <c r="F45" s="318">
        <v>19</v>
      </c>
      <c r="G45" s="318">
        <v>17325</v>
      </c>
      <c r="H45" s="318">
        <v>17556</v>
      </c>
    </row>
    <row r="46" spans="1:8" ht="14.25" customHeight="1">
      <c r="A46" s="238" t="s">
        <v>102</v>
      </c>
      <c r="B46" s="318">
        <v>22</v>
      </c>
      <c r="C46" s="318">
        <v>3</v>
      </c>
      <c r="D46" s="318">
        <v>0</v>
      </c>
      <c r="E46" s="318">
        <v>25</v>
      </c>
      <c r="F46" s="318">
        <v>5</v>
      </c>
      <c r="G46" s="318">
        <v>3</v>
      </c>
      <c r="H46" s="318">
        <v>33</v>
      </c>
    </row>
    <row r="47" spans="1:8" ht="14.25" customHeight="1">
      <c r="A47" s="238" t="s">
        <v>104</v>
      </c>
      <c r="B47" s="318">
        <v>409</v>
      </c>
      <c r="C47" s="318">
        <v>2</v>
      </c>
      <c r="D47" s="318">
        <v>8</v>
      </c>
      <c r="E47" s="318">
        <v>419</v>
      </c>
      <c r="F47" s="318">
        <v>0</v>
      </c>
      <c r="G47" s="318">
        <v>4865</v>
      </c>
      <c r="H47" s="318">
        <v>5284</v>
      </c>
    </row>
    <row r="48" spans="1:8" ht="14.25" customHeight="1">
      <c r="A48" s="238" t="s">
        <v>105</v>
      </c>
      <c r="B48" s="318">
        <v>123</v>
      </c>
      <c r="C48" s="318">
        <v>1</v>
      </c>
      <c r="D48" s="318">
        <v>8</v>
      </c>
      <c r="E48" s="318">
        <v>132</v>
      </c>
      <c r="F48" s="318">
        <v>18</v>
      </c>
      <c r="G48" s="318">
        <v>5387</v>
      </c>
      <c r="H48" s="318">
        <v>5537</v>
      </c>
    </row>
    <row r="49" spans="1:8" ht="14.25" customHeight="1">
      <c r="A49" s="238" t="s">
        <v>108</v>
      </c>
      <c r="B49" s="318">
        <v>43</v>
      </c>
      <c r="C49" s="318">
        <v>0</v>
      </c>
      <c r="D49" s="318">
        <v>1</v>
      </c>
      <c r="E49" s="318">
        <v>44</v>
      </c>
      <c r="F49" s="318">
        <v>10</v>
      </c>
      <c r="G49" s="318">
        <v>4980</v>
      </c>
      <c r="H49" s="318">
        <v>5034</v>
      </c>
    </row>
    <row r="50" spans="1:8" ht="14.25" customHeight="1">
      <c r="A50" s="2" t="s">
        <v>109</v>
      </c>
      <c r="B50" s="318">
        <v>234</v>
      </c>
      <c r="C50" s="318">
        <v>5</v>
      </c>
      <c r="D50" s="318">
        <v>42</v>
      </c>
      <c r="E50" s="318">
        <v>281</v>
      </c>
      <c r="F50" s="318">
        <v>44</v>
      </c>
      <c r="G50" s="318">
        <v>7349</v>
      </c>
      <c r="H50" s="318">
        <v>7674</v>
      </c>
    </row>
    <row r="51" spans="1:8" ht="14.25" customHeight="1">
      <c r="A51" s="2" t="s">
        <v>227</v>
      </c>
      <c r="B51" s="34">
        <v>96</v>
      </c>
      <c r="C51" s="34">
        <v>3</v>
      </c>
      <c r="D51" s="34">
        <v>5</v>
      </c>
      <c r="E51" s="34">
        <v>104</v>
      </c>
      <c r="F51" s="34">
        <v>29</v>
      </c>
      <c r="G51" s="34">
        <v>11522</v>
      </c>
      <c r="H51" s="34">
        <v>11655</v>
      </c>
    </row>
    <row r="52" spans="1:8" ht="14.25" customHeight="1">
      <c r="A52" s="2" t="s">
        <v>112</v>
      </c>
      <c r="B52" s="34">
        <v>55</v>
      </c>
      <c r="C52" s="34">
        <v>1</v>
      </c>
      <c r="D52" s="34">
        <v>1</v>
      </c>
      <c r="E52" s="34">
        <v>57</v>
      </c>
      <c r="F52" s="34">
        <v>6</v>
      </c>
      <c r="G52" s="34">
        <v>17884</v>
      </c>
      <c r="H52" s="34">
        <v>17947</v>
      </c>
    </row>
    <row r="53" spans="1:8" ht="14.25" customHeight="1">
      <c r="A53" s="2" t="s">
        <v>113</v>
      </c>
      <c r="B53" s="34">
        <v>153</v>
      </c>
      <c r="C53" s="34">
        <v>6</v>
      </c>
      <c r="D53" s="34">
        <v>10</v>
      </c>
      <c r="E53" s="34">
        <v>169</v>
      </c>
      <c r="F53" s="34">
        <v>6</v>
      </c>
      <c r="G53" s="34">
        <v>6220</v>
      </c>
      <c r="H53" s="34">
        <v>6395</v>
      </c>
    </row>
    <row r="54" spans="1:8" ht="14.25" customHeight="1">
      <c r="A54" s="2" t="s">
        <v>114</v>
      </c>
      <c r="B54" s="34">
        <v>37</v>
      </c>
      <c r="C54" s="34">
        <v>0</v>
      </c>
      <c r="D54" s="34">
        <v>4</v>
      </c>
      <c r="E54" s="34">
        <v>41</v>
      </c>
      <c r="F54" s="34">
        <v>4</v>
      </c>
      <c r="G54" s="34">
        <v>17143</v>
      </c>
      <c r="H54" s="34">
        <v>17188</v>
      </c>
    </row>
    <row r="55" spans="1:8" ht="14.25" customHeight="1">
      <c r="A55" s="2" t="s">
        <v>116</v>
      </c>
      <c r="B55" s="34">
        <v>100</v>
      </c>
      <c r="C55" s="34">
        <v>2</v>
      </c>
      <c r="D55" s="34">
        <v>4</v>
      </c>
      <c r="E55" s="34">
        <v>106</v>
      </c>
      <c r="F55" s="34">
        <v>3</v>
      </c>
      <c r="G55" s="34">
        <v>4065</v>
      </c>
      <c r="H55" s="34">
        <v>4174</v>
      </c>
    </row>
    <row r="56" spans="1:8" ht="14.25" customHeight="1">
      <c r="A56" s="2" t="s">
        <v>189</v>
      </c>
      <c r="B56" s="34">
        <v>20</v>
      </c>
      <c r="C56" s="34">
        <v>0</v>
      </c>
      <c r="D56" s="34">
        <v>2</v>
      </c>
      <c r="E56" s="34">
        <v>22</v>
      </c>
      <c r="F56" s="34">
        <v>3</v>
      </c>
      <c r="G56" s="34">
        <v>4083</v>
      </c>
      <c r="H56" s="34">
        <v>4108</v>
      </c>
    </row>
    <row r="57" spans="1:8" ht="14.25" customHeight="1">
      <c r="A57" s="2" t="s">
        <v>119</v>
      </c>
      <c r="B57" s="34">
        <v>0</v>
      </c>
      <c r="C57" s="34">
        <v>0</v>
      </c>
      <c r="D57" s="34">
        <v>0</v>
      </c>
      <c r="E57" s="34">
        <v>0</v>
      </c>
      <c r="F57" s="34">
        <v>3</v>
      </c>
      <c r="G57" s="34">
        <v>4800</v>
      </c>
      <c r="H57" s="34">
        <v>4803</v>
      </c>
    </row>
    <row r="58" spans="1:8" ht="14.25" customHeight="1">
      <c r="A58" s="2" t="s">
        <v>327</v>
      </c>
      <c r="B58" s="34">
        <v>30</v>
      </c>
      <c r="C58" s="34">
        <v>0</v>
      </c>
      <c r="D58" s="34">
        <v>2</v>
      </c>
      <c r="E58" s="34">
        <v>32</v>
      </c>
      <c r="F58" s="34">
        <v>2</v>
      </c>
      <c r="G58" s="34">
        <v>4947</v>
      </c>
      <c r="H58" s="34">
        <v>4981</v>
      </c>
    </row>
    <row r="59" spans="1:8" ht="14.25" customHeight="1">
      <c r="A59" s="2" t="s">
        <v>124</v>
      </c>
      <c r="B59" s="34">
        <v>3398</v>
      </c>
      <c r="C59" s="34">
        <v>0</v>
      </c>
      <c r="D59" s="34">
        <v>0</v>
      </c>
      <c r="E59" s="34">
        <v>3398</v>
      </c>
      <c r="F59" s="34">
        <v>1</v>
      </c>
      <c r="G59" s="34">
        <v>21447</v>
      </c>
      <c r="H59" s="34">
        <v>24846</v>
      </c>
    </row>
    <row r="60" spans="1:8" ht="14.25" customHeight="1">
      <c r="A60" s="2" t="s">
        <v>125</v>
      </c>
      <c r="B60" s="34">
        <v>134</v>
      </c>
      <c r="C60" s="34">
        <v>38</v>
      </c>
      <c r="D60" s="34">
        <v>5</v>
      </c>
      <c r="E60" s="34">
        <v>177</v>
      </c>
      <c r="F60" s="34">
        <v>5</v>
      </c>
      <c r="G60" s="34">
        <v>40014</v>
      </c>
      <c r="H60" s="34">
        <v>40196</v>
      </c>
    </row>
    <row r="61" spans="1:8" ht="14.25" customHeight="1">
      <c r="A61" s="2" t="s">
        <v>228</v>
      </c>
      <c r="B61" s="34">
        <v>81</v>
      </c>
      <c r="C61" s="34">
        <v>0</v>
      </c>
      <c r="D61" s="34">
        <v>0</v>
      </c>
      <c r="E61" s="34">
        <v>81</v>
      </c>
      <c r="F61" s="34">
        <v>0</v>
      </c>
      <c r="G61" s="34">
        <v>0</v>
      </c>
      <c r="H61" s="34">
        <v>81</v>
      </c>
    </row>
    <row r="62" spans="1:8" ht="14.25" customHeight="1">
      <c r="A62" s="2" t="s">
        <v>126</v>
      </c>
      <c r="B62" s="34">
        <v>330</v>
      </c>
      <c r="C62" s="34">
        <v>1</v>
      </c>
      <c r="D62" s="34">
        <v>15</v>
      </c>
      <c r="E62" s="34">
        <v>346</v>
      </c>
      <c r="F62" s="34">
        <v>72</v>
      </c>
      <c r="G62" s="34">
        <v>4794</v>
      </c>
      <c r="H62" s="34">
        <v>5212</v>
      </c>
    </row>
    <row r="63" spans="1:8" ht="14.25" customHeight="1">
      <c r="A63" s="2" t="s">
        <v>190</v>
      </c>
      <c r="B63" s="34">
        <v>11</v>
      </c>
      <c r="C63" s="34">
        <v>1</v>
      </c>
      <c r="D63" s="34">
        <v>0</v>
      </c>
      <c r="E63" s="34">
        <v>12</v>
      </c>
      <c r="F63" s="34">
        <v>2</v>
      </c>
      <c r="G63" s="34">
        <v>0</v>
      </c>
      <c r="H63" s="34">
        <v>14</v>
      </c>
    </row>
    <row r="64" spans="1:8" ht="14.25" customHeight="1">
      <c r="A64" s="2" t="s">
        <v>129</v>
      </c>
      <c r="B64" s="34">
        <v>13</v>
      </c>
      <c r="C64" s="34">
        <v>0</v>
      </c>
      <c r="D64" s="34">
        <v>0</v>
      </c>
      <c r="E64" s="34">
        <v>13</v>
      </c>
      <c r="F64" s="34">
        <v>5</v>
      </c>
      <c r="G64" s="34">
        <v>7</v>
      </c>
      <c r="H64" s="34">
        <v>25</v>
      </c>
    </row>
    <row r="65" spans="1:8" ht="14.25" customHeight="1">
      <c r="A65" s="2" t="s">
        <v>130</v>
      </c>
      <c r="B65" s="34">
        <v>108</v>
      </c>
      <c r="C65" s="34">
        <v>0</v>
      </c>
      <c r="D65" s="34">
        <v>13</v>
      </c>
      <c r="E65" s="34">
        <v>121</v>
      </c>
      <c r="F65" s="34">
        <v>6</v>
      </c>
      <c r="G65" s="34">
        <v>11200</v>
      </c>
      <c r="H65" s="34">
        <v>11327</v>
      </c>
    </row>
    <row r="66" spans="1:8" ht="14.25" customHeight="1">
      <c r="A66" s="2" t="s">
        <v>131</v>
      </c>
      <c r="B66" s="34">
        <v>75</v>
      </c>
      <c r="C66" s="34">
        <v>0</v>
      </c>
      <c r="D66" s="34">
        <v>1</v>
      </c>
      <c r="E66" s="34">
        <v>76</v>
      </c>
      <c r="F66" s="34">
        <v>18</v>
      </c>
      <c r="G66" s="34">
        <v>4850</v>
      </c>
      <c r="H66" s="34">
        <v>4944</v>
      </c>
    </row>
    <row r="67" spans="1:8" ht="14.25" customHeight="1">
      <c r="A67" s="2" t="s">
        <v>132</v>
      </c>
      <c r="B67" s="34">
        <v>202</v>
      </c>
      <c r="C67" s="34">
        <v>0</v>
      </c>
      <c r="D67" s="34">
        <v>13</v>
      </c>
      <c r="E67" s="34">
        <v>215</v>
      </c>
      <c r="F67" s="34">
        <v>12</v>
      </c>
      <c r="G67" s="34">
        <v>3250</v>
      </c>
      <c r="H67" s="34">
        <v>3477</v>
      </c>
    </row>
    <row r="68" spans="1:8" ht="14.25" customHeight="1">
      <c r="A68" s="2" t="s">
        <v>134</v>
      </c>
      <c r="B68" s="34">
        <v>57</v>
      </c>
      <c r="C68" s="34">
        <v>0</v>
      </c>
      <c r="D68" s="34">
        <v>0</v>
      </c>
      <c r="E68" s="34">
        <v>57</v>
      </c>
      <c r="F68" s="34">
        <v>7</v>
      </c>
      <c r="G68" s="34">
        <v>30917</v>
      </c>
      <c r="H68" s="34">
        <v>30981</v>
      </c>
    </row>
    <row r="69" spans="1:8" ht="14.25" customHeight="1">
      <c r="A69" s="2" t="s">
        <v>135</v>
      </c>
      <c r="B69" s="34">
        <v>125</v>
      </c>
      <c r="C69" s="34">
        <v>4</v>
      </c>
      <c r="D69" s="34">
        <v>10</v>
      </c>
      <c r="E69" s="34">
        <v>139</v>
      </c>
      <c r="F69" s="34">
        <v>22</v>
      </c>
      <c r="G69" s="34">
        <v>4801</v>
      </c>
      <c r="H69" s="34">
        <v>4962</v>
      </c>
    </row>
    <row r="70" spans="1:8" ht="14.25" customHeight="1">
      <c r="A70" s="2" t="s">
        <v>230</v>
      </c>
      <c r="B70" s="34">
        <v>671</v>
      </c>
      <c r="C70" s="34">
        <v>0</v>
      </c>
      <c r="D70" s="34">
        <v>0</v>
      </c>
      <c r="E70" s="34">
        <v>671</v>
      </c>
      <c r="F70" s="34">
        <v>24</v>
      </c>
      <c r="G70" s="34">
        <v>4426</v>
      </c>
      <c r="H70" s="34">
        <v>5121</v>
      </c>
    </row>
    <row r="71" spans="1:8" ht="14.25" customHeight="1">
      <c r="A71" s="2" t="s">
        <v>231</v>
      </c>
      <c r="B71" s="34">
        <v>30</v>
      </c>
      <c r="C71" s="34">
        <v>2</v>
      </c>
      <c r="D71" s="34">
        <v>0</v>
      </c>
      <c r="E71" s="34">
        <v>32</v>
      </c>
      <c r="F71" s="34">
        <v>4</v>
      </c>
      <c r="G71" s="34">
        <v>19</v>
      </c>
      <c r="H71" s="34">
        <v>55</v>
      </c>
    </row>
    <row r="72" spans="1:8" ht="14.25" customHeight="1">
      <c r="A72" s="2" t="s">
        <v>320</v>
      </c>
      <c r="B72" s="34">
        <v>175</v>
      </c>
      <c r="C72" s="34">
        <v>6</v>
      </c>
      <c r="D72" s="34">
        <v>7</v>
      </c>
      <c r="E72" s="34">
        <v>188</v>
      </c>
      <c r="F72" s="34">
        <v>12</v>
      </c>
      <c r="G72" s="34">
        <v>5393</v>
      </c>
      <c r="H72" s="34">
        <v>5593</v>
      </c>
    </row>
    <row r="73" spans="1:8" ht="14.25" customHeight="1">
      <c r="A73" s="2" t="s">
        <v>191</v>
      </c>
      <c r="B73" s="34">
        <v>139</v>
      </c>
      <c r="C73" s="34">
        <v>15</v>
      </c>
      <c r="D73" s="34">
        <v>10</v>
      </c>
      <c r="E73" s="34">
        <v>164</v>
      </c>
      <c r="F73" s="34">
        <v>4</v>
      </c>
      <c r="G73" s="34">
        <v>4797</v>
      </c>
      <c r="H73" s="34">
        <v>4965</v>
      </c>
    </row>
    <row r="74" spans="1:8" ht="14.25" customHeight="1">
      <c r="A74" s="2" t="s">
        <v>138</v>
      </c>
      <c r="B74" s="34">
        <v>167</v>
      </c>
      <c r="C74" s="34">
        <v>0</v>
      </c>
      <c r="D74" s="34">
        <v>0</v>
      </c>
      <c r="E74" s="34">
        <v>167</v>
      </c>
      <c r="F74" s="34">
        <v>0</v>
      </c>
      <c r="G74" s="34">
        <v>4448</v>
      </c>
      <c r="H74" s="34">
        <v>4615</v>
      </c>
    </row>
    <row r="75" spans="1:8" ht="14.25" customHeight="1">
      <c r="A75" s="2" t="s">
        <v>139</v>
      </c>
      <c r="B75" s="34">
        <v>140</v>
      </c>
      <c r="C75" s="34">
        <v>2</v>
      </c>
      <c r="D75" s="34">
        <v>12</v>
      </c>
      <c r="E75" s="34">
        <v>154</v>
      </c>
      <c r="F75" s="34">
        <v>7</v>
      </c>
      <c r="G75" s="34">
        <v>5436</v>
      </c>
      <c r="H75" s="34">
        <v>5597</v>
      </c>
    </row>
    <row r="76" spans="1:8" ht="14.25" customHeight="1">
      <c r="A76" s="2" t="s">
        <v>140</v>
      </c>
      <c r="B76" s="34">
        <v>18</v>
      </c>
      <c r="C76" s="34">
        <v>0</v>
      </c>
      <c r="D76" s="34">
        <v>3</v>
      </c>
      <c r="E76" s="34">
        <v>21</v>
      </c>
      <c r="F76" s="34">
        <v>0</v>
      </c>
      <c r="G76" s="34">
        <v>18600</v>
      </c>
      <c r="H76" s="34">
        <v>18621</v>
      </c>
    </row>
    <row r="77" spans="1:8" ht="14.25" customHeight="1">
      <c r="A77" s="2" t="s">
        <v>142</v>
      </c>
      <c r="B77" s="34">
        <v>805</v>
      </c>
      <c r="C77" s="34">
        <v>3</v>
      </c>
      <c r="D77" s="34">
        <v>17</v>
      </c>
      <c r="E77" s="34">
        <v>825</v>
      </c>
      <c r="F77" s="34">
        <v>46</v>
      </c>
      <c r="G77" s="34">
        <v>4942</v>
      </c>
      <c r="H77" s="34">
        <v>5813</v>
      </c>
    </row>
    <row r="78" spans="1:8" ht="14.25" customHeight="1">
      <c r="A78" s="2" t="s">
        <v>144</v>
      </c>
      <c r="B78" s="34">
        <v>30</v>
      </c>
      <c r="C78" s="34">
        <v>0</v>
      </c>
      <c r="D78" s="34">
        <v>1</v>
      </c>
      <c r="E78" s="34">
        <v>31</v>
      </c>
      <c r="F78" s="34">
        <v>5</v>
      </c>
      <c r="G78" s="34">
        <v>4300</v>
      </c>
      <c r="H78" s="34">
        <v>4336</v>
      </c>
    </row>
    <row r="79" spans="1:8" ht="14.25" customHeight="1">
      <c r="A79" s="2" t="s">
        <v>145</v>
      </c>
      <c r="B79" s="34">
        <v>577</v>
      </c>
      <c r="C79" s="34">
        <v>2</v>
      </c>
      <c r="D79" s="34">
        <v>22</v>
      </c>
      <c r="E79" s="34">
        <v>601</v>
      </c>
      <c r="F79" s="34">
        <v>47</v>
      </c>
      <c r="G79" s="34">
        <v>4797</v>
      </c>
      <c r="H79" s="34">
        <v>5445</v>
      </c>
    </row>
    <row r="80" spans="1:8" ht="14.25" customHeight="1">
      <c r="A80" s="2" t="s">
        <v>321</v>
      </c>
      <c r="B80" s="34">
        <v>409</v>
      </c>
      <c r="C80" s="34">
        <v>3</v>
      </c>
      <c r="D80" s="34">
        <v>15</v>
      </c>
      <c r="E80" s="34">
        <v>427</v>
      </c>
      <c r="F80" s="34">
        <v>36</v>
      </c>
      <c r="G80" s="34">
        <v>49668</v>
      </c>
      <c r="H80" s="34">
        <v>50131</v>
      </c>
    </row>
    <row r="81" spans="1:8" ht="14.25" customHeight="1">
      <c r="A81" s="2" t="s">
        <v>150</v>
      </c>
      <c r="B81" s="34">
        <v>16</v>
      </c>
      <c r="C81" s="34">
        <v>0</v>
      </c>
      <c r="D81" s="34">
        <v>4</v>
      </c>
      <c r="E81" s="34">
        <v>20</v>
      </c>
      <c r="F81" s="34">
        <v>2</v>
      </c>
      <c r="G81" s="34">
        <v>9500</v>
      </c>
      <c r="H81" s="34">
        <v>9522</v>
      </c>
    </row>
    <row r="82" spans="1:8" ht="14.25" customHeight="1">
      <c r="A82" s="2" t="s">
        <v>234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5021</v>
      </c>
      <c r="H82" s="34">
        <v>5021</v>
      </c>
    </row>
    <row r="83" spans="1:8" ht="14.25" customHeight="1">
      <c r="A83" s="2" t="s">
        <v>153</v>
      </c>
      <c r="B83" s="34">
        <v>20</v>
      </c>
      <c r="C83" s="34">
        <v>0</v>
      </c>
      <c r="D83" s="34">
        <v>0</v>
      </c>
      <c r="E83" s="34">
        <v>20</v>
      </c>
      <c r="F83" s="34">
        <v>1</v>
      </c>
      <c r="G83" s="34">
        <v>4948</v>
      </c>
      <c r="H83" s="34">
        <v>4969</v>
      </c>
    </row>
    <row r="84" spans="1:8" ht="14.25" customHeight="1">
      <c r="A84" s="2" t="s">
        <v>155</v>
      </c>
      <c r="B84" s="34">
        <v>64</v>
      </c>
      <c r="C84" s="34">
        <v>1</v>
      </c>
      <c r="D84" s="34">
        <v>7</v>
      </c>
      <c r="E84" s="34">
        <v>72</v>
      </c>
      <c r="F84" s="34">
        <v>13</v>
      </c>
      <c r="G84" s="34">
        <v>10704</v>
      </c>
      <c r="H84" s="34">
        <v>10789</v>
      </c>
    </row>
    <row r="85" spans="1:8" ht="14.25" customHeight="1">
      <c r="A85" s="2" t="s">
        <v>160</v>
      </c>
      <c r="B85" s="34">
        <v>70</v>
      </c>
      <c r="C85" s="34">
        <v>0</v>
      </c>
      <c r="D85" s="34">
        <v>0</v>
      </c>
      <c r="E85" s="34">
        <v>70</v>
      </c>
      <c r="F85" s="34">
        <v>10</v>
      </c>
      <c r="G85" s="34">
        <v>12098</v>
      </c>
      <c r="H85" s="34">
        <v>12178</v>
      </c>
    </row>
    <row r="86" spans="1:8" ht="14.25" customHeight="1">
      <c r="A86" s="2" t="s">
        <v>162</v>
      </c>
      <c r="B86" s="34">
        <v>32</v>
      </c>
      <c r="C86" s="34">
        <v>2</v>
      </c>
      <c r="D86" s="34">
        <v>1</v>
      </c>
      <c r="E86" s="34">
        <v>35</v>
      </c>
      <c r="F86" s="34">
        <v>1</v>
      </c>
      <c r="G86" s="34">
        <v>4306</v>
      </c>
      <c r="H86" s="34">
        <v>4342</v>
      </c>
    </row>
    <row r="87" spans="1:8" ht="14.25" customHeight="1">
      <c r="A87" s="2" t="s">
        <v>235</v>
      </c>
      <c r="B87" s="34">
        <v>265</v>
      </c>
      <c r="C87" s="34">
        <v>0</v>
      </c>
      <c r="D87" s="34">
        <v>0</v>
      </c>
      <c r="E87" s="34">
        <v>265</v>
      </c>
      <c r="F87" s="34">
        <v>14</v>
      </c>
      <c r="G87" s="34">
        <v>4306</v>
      </c>
      <c r="H87" s="34">
        <v>4585</v>
      </c>
    </row>
    <row r="88" spans="1:8" ht="14.25" customHeight="1">
      <c r="A88" s="2" t="s">
        <v>163</v>
      </c>
      <c r="B88" s="34">
        <v>184</v>
      </c>
      <c r="C88" s="34">
        <v>0</v>
      </c>
      <c r="D88" s="34">
        <v>8</v>
      </c>
      <c r="E88" s="34">
        <v>192</v>
      </c>
      <c r="F88" s="34">
        <v>10</v>
      </c>
      <c r="G88" s="34">
        <v>6782</v>
      </c>
      <c r="H88" s="34">
        <v>6984</v>
      </c>
    </row>
    <row r="89" spans="1:8" ht="14.25" customHeight="1">
      <c r="A89" s="2" t="s">
        <v>164</v>
      </c>
      <c r="B89" s="34">
        <v>42</v>
      </c>
      <c r="C89" s="34">
        <v>0</v>
      </c>
      <c r="D89" s="34">
        <v>2</v>
      </c>
      <c r="E89" s="34">
        <v>44</v>
      </c>
      <c r="F89" s="34">
        <v>10</v>
      </c>
      <c r="G89" s="34">
        <v>13979</v>
      </c>
      <c r="H89" s="34">
        <v>14033</v>
      </c>
    </row>
    <row r="90" spans="1:8" ht="14.25" customHeight="1">
      <c r="A90" s="2" t="s">
        <v>192</v>
      </c>
      <c r="B90" s="34">
        <v>29</v>
      </c>
      <c r="C90" s="34">
        <v>0</v>
      </c>
      <c r="D90" s="34">
        <v>4</v>
      </c>
      <c r="E90" s="34">
        <v>33</v>
      </c>
      <c r="F90" s="34">
        <v>5</v>
      </c>
      <c r="G90" s="34">
        <v>4408</v>
      </c>
      <c r="H90" s="34">
        <v>4446</v>
      </c>
    </row>
    <row r="91" spans="1:8" ht="14.25" customHeight="1">
      <c r="A91" s="2" t="s">
        <v>166</v>
      </c>
      <c r="B91" s="34">
        <v>1419</v>
      </c>
      <c r="C91" s="34">
        <v>22</v>
      </c>
      <c r="D91" s="34">
        <v>26</v>
      </c>
      <c r="E91" s="34">
        <v>1467</v>
      </c>
      <c r="F91" s="34">
        <v>72</v>
      </c>
      <c r="G91" s="34">
        <v>97789</v>
      </c>
      <c r="H91" s="34">
        <v>99328</v>
      </c>
    </row>
    <row r="92" spans="1:8" ht="14.25" customHeight="1">
      <c r="A92" s="2" t="s">
        <v>167</v>
      </c>
      <c r="B92" s="34">
        <v>181</v>
      </c>
      <c r="C92" s="34">
        <v>0</v>
      </c>
      <c r="D92" s="34">
        <v>11</v>
      </c>
      <c r="E92" s="34">
        <v>192</v>
      </c>
      <c r="F92" s="34">
        <v>19</v>
      </c>
      <c r="G92" s="34">
        <v>31899</v>
      </c>
      <c r="H92" s="34">
        <v>32110</v>
      </c>
    </row>
    <row r="93" spans="1:8" ht="14.25" customHeight="1">
      <c r="A93" s="2" t="s">
        <v>193</v>
      </c>
      <c r="B93" s="34">
        <v>36</v>
      </c>
      <c r="C93" s="34">
        <v>0</v>
      </c>
      <c r="D93" s="34">
        <v>0</v>
      </c>
      <c r="E93" s="34">
        <v>36</v>
      </c>
      <c r="F93" s="34">
        <v>5</v>
      </c>
      <c r="G93" s="34">
        <v>4061</v>
      </c>
      <c r="H93" s="34">
        <v>4102</v>
      </c>
    </row>
    <row r="94" spans="1:8" ht="14.25" customHeight="1">
      <c r="A94" s="2"/>
      <c r="B94" s="14"/>
      <c r="C94" s="14"/>
      <c r="D94" s="14"/>
      <c r="E94" s="14"/>
      <c r="F94" s="14"/>
      <c r="G94" s="34"/>
      <c r="H94" s="379"/>
    </row>
    <row r="95" spans="1:8" ht="14.25" customHeight="1">
      <c r="A95" s="7" t="s">
        <v>11</v>
      </c>
      <c r="B95" s="68">
        <v>70</v>
      </c>
      <c r="C95" s="68">
        <v>1</v>
      </c>
      <c r="D95" s="68">
        <v>2.5</v>
      </c>
      <c r="E95" s="68">
        <v>74</v>
      </c>
      <c r="F95" s="68">
        <v>6</v>
      </c>
      <c r="G95" s="68">
        <v>4914</v>
      </c>
      <c r="H95" s="68">
        <v>5033</v>
      </c>
    </row>
    <row r="96" spans="1:8" ht="14.25" customHeight="1">
      <c r="A96" s="7" t="s">
        <v>10</v>
      </c>
      <c r="B96" s="68">
        <v>169.3</v>
      </c>
      <c r="C96" s="68">
        <v>2.1333333333333333</v>
      </c>
      <c r="D96" s="68">
        <v>5.6555555555555559</v>
      </c>
      <c r="E96" s="68">
        <v>177.0888888888889</v>
      </c>
      <c r="F96" s="68">
        <v>12.255555555555556</v>
      </c>
      <c r="G96" s="68">
        <v>9689.9111111111106</v>
      </c>
      <c r="H96" s="68">
        <v>9879.2555555555555</v>
      </c>
    </row>
    <row r="97" spans="1:8" ht="14.25" customHeight="1">
      <c r="A97" s="7" t="s">
        <v>237</v>
      </c>
      <c r="B97" s="68">
        <v>15237</v>
      </c>
      <c r="C97" s="68">
        <v>192</v>
      </c>
      <c r="D97" s="68">
        <v>509</v>
      </c>
      <c r="E97" s="68">
        <v>15938</v>
      </c>
      <c r="F97" s="68">
        <v>1103</v>
      </c>
      <c r="G97" s="68">
        <v>872092</v>
      </c>
      <c r="H97" s="68">
        <v>889133</v>
      </c>
    </row>
    <row r="99" spans="1:8" ht="14.25" customHeight="1">
      <c r="A99" s="2" t="s">
        <v>401</v>
      </c>
    </row>
    <row r="100" spans="1:8" ht="14.25" customHeight="1">
      <c r="A100" s="2" t="s">
        <v>392</v>
      </c>
    </row>
  </sheetData>
  <sortState xmlns:xlrd2="http://schemas.microsoft.com/office/spreadsheetml/2017/richdata2" ref="A4:H50">
    <sortCondition ref="A4"/>
  </sortState>
  <phoneticPr fontId="51" type="noConversion"/>
  <conditionalFormatting sqref="B4:H50">
    <cfRule type="cellIs" dxfId="64" priority="2" operator="lessThan">
      <formula>0</formula>
    </cfRule>
    <cfRule type="cellIs" dxfId="63" priority="3" operator="lessThan">
      <formula>0</formula>
    </cfRule>
    <cfRule type="cellIs" dxfId="62" priority="4" operator="equal">
      <formula>0</formula>
    </cfRule>
  </conditionalFormatting>
  <conditionalFormatting sqref="B51:H93 B95:H97">
    <cfRule type="cellIs" dxfId="61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5" orientation="portrait" r:id="rId1"/>
  <headerFooter alignWithMargins="0">
    <oddFooter>&amp;L&amp;9Public Library Statistics 2022–23&amp;C&amp;9&amp;P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AC100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21.42578125" defaultRowHeight="14.25" customHeight="1"/>
  <cols>
    <col min="1" max="1" width="17.42578125" customWidth="1"/>
    <col min="2" max="2" width="9.5703125" style="20" customWidth="1"/>
    <col min="3" max="3" width="11.42578125" style="20" customWidth="1"/>
    <col min="4" max="4" width="7" style="20" customWidth="1"/>
    <col min="5" max="5" width="7.5703125" style="20" customWidth="1"/>
    <col min="6" max="6" width="7.7109375" style="20" customWidth="1"/>
    <col min="7" max="7" width="8.28515625" style="20" customWidth="1"/>
    <col min="8" max="8" width="8.140625" style="20" customWidth="1"/>
    <col min="9" max="9" width="10.42578125" style="20" customWidth="1"/>
    <col min="10" max="10" width="9.7109375" style="20" customWidth="1"/>
    <col min="11" max="11" width="19.140625" bestFit="1" customWidth="1"/>
    <col min="12" max="12" width="13.85546875" customWidth="1"/>
    <col min="13" max="13" width="11.7109375" customWidth="1"/>
    <col min="14" max="14" width="12.5703125" style="2" customWidth="1"/>
    <col min="15" max="15" width="14" customWidth="1"/>
    <col min="16" max="16" width="13.28515625" customWidth="1"/>
    <col min="17" max="17" width="12.5703125" customWidth="1"/>
    <col min="18" max="18" width="13.140625" customWidth="1"/>
    <col min="19" max="19" width="13.5703125" customWidth="1"/>
    <col min="20" max="20" width="12.42578125" customWidth="1"/>
    <col min="27" max="27" width="10.28515625" style="2" customWidth="1"/>
    <col min="28" max="28" width="12.42578125" style="2" customWidth="1"/>
    <col min="29" max="29" width="8.42578125" style="2" customWidth="1"/>
    <col min="32" max="32" width="8.42578125" customWidth="1"/>
  </cols>
  <sheetData>
    <row r="1" spans="1:10" ht="16.5" customHeight="1">
      <c r="A1" s="9" t="s">
        <v>402</v>
      </c>
    </row>
    <row r="2" spans="1:10" ht="14.25" customHeight="1">
      <c r="A2" s="9"/>
    </row>
    <row r="3" spans="1:10" ht="38.1" customHeight="1">
      <c r="B3" s="167" t="s">
        <v>403</v>
      </c>
      <c r="C3" s="114" t="s">
        <v>404</v>
      </c>
      <c r="D3" s="114" t="s">
        <v>405</v>
      </c>
      <c r="E3" s="114" t="s">
        <v>406</v>
      </c>
      <c r="F3" s="114" t="s">
        <v>407</v>
      </c>
      <c r="G3" s="114" t="s">
        <v>408</v>
      </c>
      <c r="H3" s="114" t="s">
        <v>409</v>
      </c>
      <c r="I3" s="114" t="s">
        <v>354</v>
      </c>
      <c r="J3" s="114" t="s">
        <v>410</v>
      </c>
    </row>
    <row r="4" spans="1:10" ht="14.25" customHeight="1">
      <c r="A4" s="238" t="s">
        <v>317</v>
      </c>
      <c r="B4" s="318">
        <v>43</v>
      </c>
      <c r="C4" s="318">
        <v>106</v>
      </c>
      <c r="D4" s="318">
        <v>2091</v>
      </c>
      <c r="E4" s="318">
        <v>0</v>
      </c>
      <c r="F4" s="318">
        <v>4120</v>
      </c>
      <c r="G4" s="318">
        <v>0</v>
      </c>
      <c r="H4" s="318">
        <v>795</v>
      </c>
      <c r="I4" s="318">
        <v>68</v>
      </c>
      <c r="J4" s="318">
        <v>14963</v>
      </c>
    </row>
    <row r="5" spans="1:10" ht="14.25" customHeight="1">
      <c r="A5" s="238" t="s">
        <v>184</v>
      </c>
      <c r="B5" s="318">
        <v>1127</v>
      </c>
      <c r="C5" s="318">
        <v>276</v>
      </c>
      <c r="D5" s="318">
        <v>3804</v>
      </c>
      <c r="E5" s="318">
        <v>0</v>
      </c>
      <c r="F5" s="318">
        <v>901</v>
      </c>
      <c r="G5" s="318">
        <v>0</v>
      </c>
      <c r="H5" s="318">
        <v>943</v>
      </c>
      <c r="I5" s="318">
        <v>14</v>
      </c>
      <c r="J5" s="318">
        <v>11741</v>
      </c>
    </row>
    <row r="6" spans="1:10" ht="14.25" customHeight="1">
      <c r="A6" s="238" t="s">
        <v>29</v>
      </c>
      <c r="B6" s="318">
        <v>0</v>
      </c>
      <c r="C6" s="318">
        <v>0</v>
      </c>
      <c r="D6" s="318">
        <v>157</v>
      </c>
      <c r="E6" s="318">
        <v>31</v>
      </c>
      <c r="F6" s="318">
        <v>30</v>
      </c>
      <c r="G6" s="318">
        <v>1</v>
      </c>
      <c r="H6" s="318">
        <v>169</v>
      </c>
      <c r="I6" s="318">
        <v>114</v>
      </c>
      <c r="J6" s="318">
        <v>1304</v>
      </c>
    </row>
    <row r="7" spans="1:10" ht="14.25" customHeight="1">
      <c r="A7" s="238" t="s">
        <v>30</v>
      </c>
      <c r="B7" s="318">
        <v>282</v>
      </c>
      <c r="C7" s="318">
        <v>423</v>
      </c>
      <c r="D7" s="318">
        <v>6111</v>
      </c>
      <c r="E7" s="318">
        <v>50</v>
      </c>
      <c r="F7" s="318">
        <v>2079</v>
      </c>
      <c r="G7" s="318">
        <v>0</v>
      </c>
      <c r="H7" s="318">
        <v>2695</v>
      </c>
      <c r="I7" s="318">
        <v>0</v>
      </c>
      <c r="J7" s="318">
        <v>8110</v>
      </c>
    </row>
    <row r="8" spans="1:10" ht="14.25" customHeight="1">
      <c r="A8" s="238" t="s">
        <v>32</v>
      </c>
      <c r="B8" s="318">
        <v>1325</v>
      </c>
      <c r="C8" s="318">
        <v>1544</v>
      </c>
      <c r="D8" s="318">
        <v>7993</v>
      </c>
      <c r="E8" s="318">
        <v>31</v>
      </c>
      <c r="F8" s="318">
        <v>11932</v>
      </c>
      <c r="G8" s="318">
        <v>0</v>
      </c>
      <c r="H8" s="318">
        <v>4354</v>
      </c>
      <c r="I8" s="318">
        <v>12743</v>
      </c>
      <c r="J8" s="318">
        <v>18022</v>
      </c>
    </row>
    <row r="9" spans="1:10" ht="14.25" customHeight="1">
      <c r="A9" s="238" t="s">
        <v>33</v>
      </c>
      <c r="B9" s="318">
        <v>265</v>
      </c>
      <c r="C9" s="318">
        <v>257</v>
      </c>
      <c r="D9" s="318">
        <v>2341</v>
      </c>
      <c r="E9" s="318">
        <v>0</v>
      </c>
      <c r="F9" s="318">
        <v>2574</v>
      </c>
      <c r="G9" s="318">
        <v>0</v>
      </c>
      <c r="H9" s="318">
        <v>589</v>
      </c>
      <c r="I9" s="318">
        <v>0</v>
      </c>
      <c r="J9" s="318">
        <v>7499</v>
      </c>
    </row>
    <row r="10" spans="1:10" ht="14.25" customHeight="1">
      <c r="A10" s="238" t="s">
        <v>37</v>
      </c>
      <c r="B10" s="318">
        <v>81</v>
      </c>
      <c r="C10" s="318">
        <v>0</v>
      </c>
      <c r="D10" s="318">
        <v>2320</v>
      </c>
      <c r="E10" s="318">
        <v>10</v>
      </c>
      <c r="F10" s="318">
        <v>225</v>
      </c>
      <c r="G10" s="318">
        <v>0</v>
      </c>
      <c r="H10" s="318">
        <v>169</v>
      </c>
      <c r="I10" s="318">
        <v>0</v>
      </c>
      <c r="J10" s="318">
        <v>5761</v>
      </c>
    </row>
    <row r="11" spans="1:10" ht="14.25" customHeight="1">
      <c r="A11" s="238" t="s">
        <v>213</v>
      </c>
      <c r="B11" s="318">
        <v>26</v>
      </c>
      <c r="C11" s="318">
        <v>0</v>
      </c>
      <c r="D11" s="318">
        <v>2890</v>
      </c>
      <c r="E11" s="318">
        <v>0</v>
      </c>
      <c r="F11" s="318">
        <v>2081</v>
      </c>
      <c r="G11" s="318">
        <v>0</v>
      </c>
      <c r="H11" s="318">
        <v>190</v>
      </c>
      <c r="I11" s="318">
        <v>0</v>
      </c>
      <c r="J11" s="318">
        <v>7737</v>
      </c>
    </row>
    <row r="12" spans="1:10" ht="14.25" customHeight="1">
      <c r="A12" s="238" t="s">
        <v>38</v>
      </c>
      <c r="B12" s="318">
        <v>3888</v>
      </c>
      <c r="C12" s="318">
        <v>518</v>
      </c>
      <c r="D12" s="318">
        <v>11008</v>
      </c>
      <c r="E12" s="318">
        <v>1197</v>
      </c>
      <c r="F12" s="318">
        <v>9175</v>
      </c>
      <c r="G12" s="318">
        <v>0</v>
      </c>
      <c r="H12" s="318">
        <v>4045</v>
      </c>
      <c r="I12" s="318">
        <v>49125</v>
      </c>
      <c r="J12" s="318">
        <v>23499</v>
      </c>
    </row>
    <row r="13" spans="1:10" ht="14.25" customHeight="1">
      <c r="A13" s="238" t="s">
        <v>42</v>
      </c>
      <c r="B13" s="318">
        <v>1679</v>
      </c>
      <c r="C13" s="318">
        <v>83</v>
      </c>
      <c r="D13" s="318">
        <v>4154</v>
      </c>
      <c r="E13" s="318">
        <v>662</v>
      </c>
      <c r="F13" s="318">
        <v>3437</v>
      </c>
      <c r="G13" s="318">
        <v>0</v>
      </c>
      <c r="H13" s="318">
        <v>3190</v>
      </c>
      <c r="I13" s="318">
        <v>0</v>
      </c>
      <c r="J13" s="318">
        <v>43448</v>
      </c>
    </row>
    <row r="14" spans="1:10" ht="14.25" customHeight="1">
      <c r="A14" s="238" t="s">
        <v>44</v>
      </c>
      <c r="B14" s="318">
        <v>168</v>
      </c>
      <c r="C14" s="318">
        <v>6</v>
      </c>
      <c r="D14" s="318">
        <v>705</v>
      </c>
      <c r="E14" s="318">
        <v>43</v>
      </c>
      <c r="F14" s="318">
        <v>122</v>
      </c>
      <c r="G14" s="318">
        <v>0</v>
      </c>
      <c r="H14" s="318">
        <v>213</v>
      </c>
      <c r="I14" s="318">
        <v>0</v>
      </c>
      <c r="J14" s="318">
        <v>7395</v>
      </c>
    </row>
    <row r="15" spans="1:10" ht="14.25" customHeight="1">
      <c r="A15" s="238" t="s">
        <v>47</v>
      </c>
      <c r="B15" s="318">
        <v>182</v>
      </c>
      <c r="C15" s="318">
        <v>37</v>
      </c>
      <c r="D15" s="318">
        <v>3297</v>
      </c>
      <c r="E15" s="318">
        <v>0</v>
      </c>
      <c r="F15" s="318">
        <v>2766</v>
      </c>
      <c r="G15" s="318">
        <v>0</v>
      </c>
      <c r="H15" s="318">
        <v>434</v>
      </c>
      <c r="I15" s="318">
        <v>0</v>
      </c>
      <c r="J15" s="318">
        <v>5382</v>
      </c>
    </row>
    <row r="16" spans="1:10" ht="14.25" customHeight="1">
      <c r="A16" s="238" t="s">
        <v>49</v>
      </c>
      <c r="B16" s="318">
        <v>93</v>
      </c>
      <c r="C16" s="318">
        <v>591</v>
      </c>
      <c r="D16" s="318">
        <v>1543</v>
      </c>
      <c r="E16" s="318">
        <v>56</v>
      </c>
      <c r="F16" s="318">
        <v>8785</v>
      </c>
      <c r="G16" s="318">
        <v>0</v>
      </c>
      <c r="H16" s="318">
        <v>2340</v>
      </c>
      <c r="I16" s="318">
        <v>6345</v>
      </c>
      <c r="J16" s="318">
        <v>9777</v>
      </c>
    </row>
    <row r="17" spans="1:10" ht="14.25" customHeight="1">
      <c r="A17" s="238" t="s">
        <v>53</v>
      </c>
      <c r="B17" s="318">
        <v>1304</v>
      </c>
      <c r="C17" s="318">
        <v>346</v>
      </c>
      <c r="D17" s="318">
        <v>3511</v>
      </c>
      <c r="E17" s="318">
        <v>1</v>
      </c>
      <c r="F17" s="318">
        <v>3167</v>
      </c>
      <c r="G17" s="318">
        <v>0</v>
      </c>
      <c r="H17" s="318">
        <v>2667</v>
      </c>
      <c r="I17" s="318">
        <v>0</v>
      </c>
      <c r="J17" s="318">
        <v>20772</v>
      </c>
    </row>
    <row r="18" spans="1:10" s="97" customFormat="1" ht="14.25" customHeight="1">
      <c r="A18" s="238" t="s">
        <v>54</v>
      </c>
      <c r="B18" s="318">
        <v>901</v>
      </c>
      <c r="C18" s="318">
        <v>3018</v>
      </c>
      <c r="D18" s="318">
        <v>4538</v>
      </c>
      <c r="E18" s="318">
        <v>4918</v>
      </c>
      <c r="F18" s="318">
        <v>7397</v>
      </c>
      <c r="G18" s="318">
        <v>563</v>
      </c>
      <c r="H18" s="318">
        <v>2656</v>
      </c>
      <c r="I18" s="318">
        <v>5031</v>
      </c>
      <c r="J18" s="318">
        <v>44706</v>
      </c>
    </row>
    <row r="19" spans="1:10" ht="14.25" customHeight="1">
      <c r="A19" s="238" t="s">
        <v>56</v>
      </c>
      <c r="B19" s="318">
        <v>641</v>
      </c>
      <c r="C19" s="318">
        <v>1128</v>
      </c>
      <c r="D19" s="318">
        <v>4482</v>
      </c>
      <c r="E19" s="318">
        <v>0</v>
      </c>
      <c r="F19" s="318">
        <v>2598</v>
      </c>
      <c r="G19" s="318">
        <v>0</v>
      </c>
      <c r="H19" s="318">
        <v>6457</v>
      </c>
      <c r="I19" s="318">
        <v>8612</v>
      </c>
      <c r="J19" s="318">
        <v>15614</v>
      </c>
    </row>
    <row r="20" spans="1:10" ht="14.25" customHeight="1">
      <c r="A20" s="238" t="s">
        <v>57</v>
      </c>
      <c r="B20" s="318">
        <v>4492</v>
      </c>
      <c r="C20" s="318">
        <v>3738</v>
      </c>
      <c r="D20" s="318">
        <v>10397</v>
      </c>
      <c r="E20" s="318">
        <v>2131</v>
      </c>
      <c r="F20" s="318">
        <v>9858</v>
      </c>
      <c r="G20" s="318">
        <v>0</v>
      </c>
      <c r="H20" s="318">
        <v>13597</v>
      </c>
      <c r="I20" s="318">
        <v>20287</v>
      </c>
      <c r="J20" s="318">
        <v>41200</v>
      </c>
    </row>
    <row r="21" spans="1:10" ht="14.25" customHeight="1">
      <c r="A21" s="238" t="s">
        <v>59</v>
      </c>
      <c r="B21" s="318">
        <v>1125</v>
      </c>
      <c r="C21" s="318">
        <v>651</v>
      </c>
      <c r="D21" s="318">
        <v>17523</v>
      </c>
      <c r="E21" s="318">
        <v>2554</v>
      </c>
      <c r="F21" s="318">
        <v>8994</v>
      </c>
      <c r="G21" s="318">
        <v>0</v>
      </c>
      <c r="H21" s="318">
        <v>7354</v>
      </c>
      <c r="I21" s="318">
        <v>0</v>
      </c>
      <c r="J21" s="318">
        <v>31580</v>
      </c>
    </row>
    <row r="22" spans="1:10" ht="14.25" customHeight="1">
      <c r="A22" s="238" t="s">
        <v>318</v>
      </c>
      <c r="B22" s="318">
        <v>270</v>
      </c>
      <c r="C22" s="318">
        <v>448</v>
      </c>
      <c r="D22" s="318">
        <v>17189</v>
      </c>
      <c r="E22" s="318">
        <v>8</v>
      </c>
      <c r="F22" s="318">
        <v>2835</v>
      </c>
      <c r="G22" s="318">
        <v>1423</v>
      </c>
      <c r="H22" s="318">
        <v>888</v>
      </c>
      <c r="I22" s="318">
        <v>0</v>
      </c>
      <c r="J22" s="318">
        <v>17200</v>
      </c>
    </row>
    <row r="23" spans="1:10" ht="14.25" customHeight="1">
      <c r="A23" s="238" t="s">
        <v>220</v>
      </c>
      <c r="B23" s="318">
        <v>12818</v>
      </c>
      <c r="C23" s="318">
        <v>0</v>
      </c>
      <c r="D23" s="318">
        <v>10939</v>
      </c>
      <c r="E23" s="318">
        <v>1953</v>
      </c>
      <c r="F23" s="318">
        <v>8269</v>
      </c>
      <c r="G23" s="318">
        <v>0</v>
      </c>
      <c r="H23" s="318">
        <v>1992</v>
      </c>
      <c r="I23" s="318">
        <v>0</v>
      </c>
      <c r="J23" s="318">
        <v>17355</v>
      </c>
    </row>
    <row r="24" spans="1:10" ht="14.25" customHeight="1">
      <c r="A24" s="238" t="s">
        <v>60</v>
      </c>
      <c r="B24" s="318">
        <v>1183</v>
      </c>
      <c r="C24" s="318">
        <v>1049</v>
      </c>
      <c r="D24" s="318">
        <v>6097</v>
      </c>
      <c r="E24" s="318">
        <v>246</v>
      </c>
      <c r="F24" s="318">
        <v>1722</v>
      </c>
      <c r="G24" s="318">
        <v>0</v>
      </c>
      <c r="H24" s="318">
        <v>567</v>
      </c>
      <c r="I24" s="318">
        <v>0</v>
      </c>
      <c r="J24" s="318">
        <v>9788</v>
      </c>
    </row>
    <row r="25" spans="1:10" ht="14.25" customHeight="1">
      <c r="A25" s="238" t="s">
        <v>319</v>
      </c>
      <c r="B25" s="318">
        <v>6220</v>
      </c>
      <c r="C25" s="318">
        <v>2348</v>
      </c>
      <c r="D25" s="318">
        <v>11088</v>
      </c>
      <c r="E25" s="318">
        <v>723</v>
      </c>
      <c r="F25" s="318">
        <v>6128</v>
      </c>
      <c r="G25" s="318">
        <v>0</v>
      </c>
      <c r="H25" s="318">
        <v>1137</v>
      </c>
      <c r="I25" s="318">
        <v>0</v>
      </c>
      <c r="J25" s="318">
        <v>9940</v>
      </c>
    </row>
    <row r="26" spans="1:10" ht="14.25" customHeight="1">
      <c r="A26" s="238" t="s">
        <v>63</v>
      </c>
      <c r="B26" s="318">
        <v>69</v>
      </c>
      <c r="C26" s="318">
        <v>38</v>
      </c>
      <c r="D26" s="318">
        <v>1179</v>
      </c>
      <c r="E26" s="318">
        <v>20</v>
      </c>
      <c r="F26" s="318">
        <v>325</v>
      </c>
      <c r="G26" s="318">
        <v>0</v>
      </c>
      <c r="H26" s="318">
        <v>290</v>
      </c>
      <c r="I26" s="318">
        <v>0</v>
      </c>
      <c r="J26" s="318">
        <v>1272</v>
      </c>
    </row>
    <row r="27" spans="1:10" ht="14.25" customHeight="1">
      <c r="A27" s="238" t="s">
        <v>65</v>
      </c>
      <c r="B27" s="318">
        <v>163</v>
      </c>
      <c r="C27" s="318">
        <v>237</v>
      </c>
      <c r="D27" s="318">
        <v>6719</v>
      </c>
      <c r="E27" s="318">
        <v>0</v>
      </c>
      <c r="F27" s="318">
        <v>1363</v>
      </c>
      <c r="G27" s="318">
        <v>0</v>
      </c>
      <c r="H27" s="318">
        <v>1677</v>
      </c>
      <c r="I27" s="318">
        <v>524</v>
      </c>
      <c r="J27" s="318">
        <v>43027</v>
      </c>
    </row>
    <row r="28" spans="1:10" ht="14.25" customHeight="1">
      <c r="A28" s="238" t="s">
        <v>70</v>
      </c>
      <c r="B28" s="318">
        <v>2443</v>
      </c>
      <c r="C28" s="318">
        <v>4779</v>
      </c>
      <c r="D28" s="318">
        <v>10666</v>
      </c>
      <c r="E28" s="318">
        <v>1449</v>
      </c>
      <c r="F28" s="318">
        <v>8215</v>
      </c>
      <c r="G28" s="318">
        <v>0</v>
      </c>
      <c r="H28" s="318">
        <v>8745</v>
      </c>
      <c r="I28" s="318">
        <v>28073</v>
      </c>
      <c r="J28" s="318">
        <v>25266</v>
      </c>
    </row>
    <row r="29" spans="1:10" ht="14.25" customHeight="1">
      <c r="A29" s="238" t="s">
        <v>74</v>
      </c>
      <c r="B29" s="318">
        <v>338</v>
      </c>
      <c r="C29" s="318">
        <v>0</v>
      </c>
      <c r="D29" s="318">
        <v>1849</v>
      </c>
      <c r="E29" s="318">
        <v>20</v>
      </c>
      <c r="F29" s="318">
        <v>1139</v>
      </c>
      <c r="G29" s="318">
        <v>0</v>
      </c>
      <c r="H29" s="318">
        <v>0</v>
      </c>
      <c r="I29" s="318">
        <v>0</v>
      </c>
      <c r="J29" s="318">
        <v>2058</v>
      </c>
    </row>
    <row r="30" spans="1:10" ht="14.25" customHeight="1">
      <c r="A30" s="238" t="s">
        <v>75</v>
      </c>
      <c r="B30" s="318">
        <v>462</v>
      </c>
      <c r="C30" s="318">
        <v>0</v>
      </c>
      <c r="D30" s="318">
        <v>6885</v>
      </c>
      <c r="E30" s="318">
        <v>0</v>
      </c>
      <c r="F30" s="318">
        <v>1285</v>
      </c>
      <c r="G30" s="318">
        <v>0</v>
      </c>
      <c r="H30" s="318">
        <v>435</v>
      </c>
      <c r="I30" s="318">
        <v>0</v>
      </c>
      <c r="J30" s="318">
        <v>8024</v>
      </c>
    </row>
    <row r="31" spans="1:10" ht="14.25" customHeight="1">
      <c r="A31" s="238" t="s">
        <v>76</v>
      </c>
      <c r="B31" s="318">
        <v>148</v>
      </c>
      <c r="C31" s="318">
        <v>3290</v>
      </c>
      <c r="D31" s="318">
        <v>3147</v>
      </c>
      <c r="E31" s="318">
        <v>0</v>
      </c>
      <c r="F31" s="318">
        <v>11513</v>
      </c>
      <c r="G31" s="318">
        <v>0</v>
      </c>
      <c r="H31" s="318">
        <v>10618</v>
      </c>
      <c r="I31" s="318">
        <v>26167</v>
      </c>
      <c r="J31" s="318">
        <v>80950</v>
      </c>
    </row>
    <row r="32" spans="1:10" ht="14.25" customHeight="1">
      <c r="A32" s="238" t="s">
        <v>79</v>
      </c>
      <c r="B32" s="318">
        <v>41</v>
      </c>
      <c r="C32" s="318">
        <v>2512</v>
      </c>
      <c r="D32" s="318">
        <v>5243</v>
      </c>
      <c r="E32" s="318">
        <v>0</v>
      </c>
      <c r="F32" s="318">
        <v>19553</v>
      </c>
      <c r="G32" s="318">
        <v>0</v>
      </c>
      <c r="H32" s="318">
        <v>4813</v>
      </c>
      <c r="I32" s="318">
        <v>19236</v>
      </c>
      <c r="J32" s="318">
        <v>33404</v>
      </c>
    </row>
    <row r="33" spans="1:10" ht="14.25" customHeight="1">
      <c r="A33" s="238" t="s">
        <v>186</v>
      </c>
      <c r="B33" s="318">
        <v>401</v>
      </c>
      <c r="C33" s="318">
        <v>2</v>
      </c>
      <c r="D33" s="318">
        <v>3186</v>
      </c>
      <c r="E33" s="318">
        <v>0</v>
      </c>
      <c r="F33" s="318">
        <v>358</v>
      </c>
      <c r="G33" s="318">
        <v>0</v>
      </c>
      <c r="H33" s="318">
        <v>188</v>
      </c>
      <c r="I33" s="318">
        <v>2</v>
      </c>
      <c r="J33" s="318">
        <v>10234</v>
      </c>
    </row>
    <row r="34" spans="1:10" ht="14.25" customHeight="1">
      <c r="A34" s="238" t="s">
        <v>82</v>
      </c>
      <c r="B34" s="318">
        <v>181</v>
      </c>
      <c r="C34" s="318">
        <v>0</v>
      </c>
      <c r="D34" s="318">
        <v>4536</v>
      </c>
      <c r="E34" s="318">
        <v>0</v>
      </c>
      <c r="F34" s="318">
        <v>4220</v>
      </c>
      <c r="G34" s="318">
        <v>0</v>
      </c>
      <c r="H34" s="318">
        <v>818</v>
      </c>
      <c r="I34" s="318">
        <v>0</v>
      </c>
      <c r="J34" s="318">
        <v>4214</v>
      </c>
    </row>
    <row r="35" spans="1:10" ht="14.25" customHeight="1">
      <c r="A35" s="238" t="s">
        <v>224</v>
      </c>
      <c r="B35" s="318">
        <v>73</v>
      </c>
      <c r="C35" s="318">
        <v>0</v>
      </c>
      <c r="D35" s="318">
        <v>787</v>
      </c>
      <c r="E35" s="318">
        <v>214</v>
      </c>
      <c r="F35" s="318">
        <v>439</v>
      </c>
      <c r="G35" s="318">
        <v>0</v>
      </c>
      <c r="H35" s="318">
        <v>0</v>
      </c>
      <c r="I35" s="318">
        <v>0</v>
      </c>
      <c r="J35" s="318">
        <v>1064</v>
      </c>
    </row>
    <row r="36" spans="1:10" ht="14.25" customHeight="1">
      <c r="A36" s="238" t="s">
        <v>85</v>
      </c>
      <c r="B36" s="318">
        <v>2</v>
      </c>
      <c r="C36" s="318">
        <v>0</v>
      </c>
      <c r="D36" s="318">
        <v>1407</v>
      </c>
      <c r="E36" s="318">
        <v>0</v>
      </c>
      <c r="F36" s="318">
        <v>321</v>
      </c>
      <c r="G36" s="318">
        <v>0</v>
      </c>
      <c r="H36" s="318">
        <v>92</v>
      </c>
      <c r="I36" s="318">
        <v>113</v>
      </c>
      <c r="J36" s="318">
        <v>8092</v>
      </c>
    </row>
    <row r="37" spans="1:10" ht="14.25" customHeight="1">
      <c r="A37" s="238" t="s">
        <v>88</v>
      </c>
      <c r="B37" s="318">
        <v>1341</v>
      </c>
      <c r="C37" s="318">
        <v>3224</v>
      </c>
      <c r="D37" s="318">
        <v>5437</v>
      </c>
      <c r="E37" s="318">
        <v>0</v>
      </c>
      <c r="F37" s="318">
        <v>18549</v>
      </c>
      <c r="G37" s="318">
        <v>1903</v>
      </c>
      <c r="H37" s="318">
        <v>1467</v>
      </c>
      <c r="I37" s="318">
        <v>0</v>
      </c>
      <c r="J37" s="318">
        <v>20352</v>
      </c>
    </row>
    <row r="38" spans="1:10" ht="14.25" customHeight="1">
      <c r="A38" s="238" t="s">
        <v>225</v>
      </c>
      <c r="B38" s="318">
        <v>1168</v>
      </c>
      <c r="C38" s="318">
        <v>708</v>
      </c>
      <c r="D38" s="318">
        <v>2868</v>
      </c>
      <c r="E38" s="318">
        <v>0</v>
      </c>
      <c r="F38" s="318">
        <v>7172</v>
      </c>
      <c r="G38" s="318">
        <v>0</v>
      </c>
      <c r="H38" s="318">
        <v>2040</v>
      </c>
      <c r="I38" s="318">
        <v>4767</v>
      </c>
      <c r="J38" s="318">
        <v>39727</v>
      </c>
    </row>
    <row r="39" spans="1:10" ht="14.25" customHeight="1">
      <c r="A39" s="238" t="s">
        <v>91</v>
      </c>
      <c r="B39" s="318">
        <v>294</v>
      </c>
      <c r="C39" s="318">
        <v>12</v>
      </c>
      <c r="D39" s="318">
        <v>3528</v>
      </c>
      <c r="E39" s="318">
        <v>0</v>
      </c>
      <c r="F39" s="318">
        <v>15</v>
      </c>
      <c r="G39" s="318">
        <v>0</v>
      </c>
      <c r="H39" s="318">
        <v>0</v>
      </c>
      <c r="I39" s="318">
        <v>0</v>
      </c>
      <c r="J39" s="318">
        <v>5977</v>
      </c>
    </row>
    <row r="40" spans="1:10" ht="14.25" customHeight="1">
      <c r="A40" s="238" t="s">
        <v>92</v>
      </c>
      <c r="B40" s="318">
        <v>8912</v>
      </c>
      <c r="C40" s="318">
        <v>1320</v>
      </c>
      <c r="D40" s="318">
        <v>5580</v>
      </c>
      <c r="E40" s="318">
        <v>519</v>
      </c>
      <c r="F40" s="318">
        <v>5072</v>
      </c>
      <c r="G40" s="318">
        <v>32</v>
      </c>
      <c r="H40" s="318">
        <v>3378</v>
      </c>
      <c r="I40" s="318">
        <v>6774</v>
      </c>
      <c r="J40" s="318">
        <v>47613</v>
      </c>
    </row>
    <row r="41" spans="1:10" ht="14.25" customHeight="1">
      <c r="A41" s="238" t="s">
        <v>188</v>
      </c>
      <c r="B41" s="318">
        <v>771</v>
      </c>
      <c r="C41" s="318">
        <v>995</v>
      </c>
      <c r="D41" s="318">
        <v>5916</v>
      </c>
      <c r="E41" s="318">
        <v>0</v>
      </c>
      <c r="F41" s="318">
        <v>18847</v>
      </c>
      <c r="G41" s="318">
        <v>0</v>
      </c>
      <c r="H41" s="318">
        <v>7470</v>
      </c>
      <c r="I41" s="318">
        <v>17093</v>
      </c>
      <c r="J41" s="318">
        <v>35717</v>
      </c>
    </row>
    <row r="42" spans="1:10" ht="14.25" customHeight="1">
      <c r="A42" s="238" t="s">
        <v>96</v>
      </c>
      <c r="B42" s="318">
        <v>351</v>
      </c>
      <c r="C42" s="318">
        <v>3351</v>
      </c>
      <c r="D42" s="318">
        <v>4063</v>
      </c>
      <c r="E42" s="318">
        <v>0</v>
      </c>
      <c r="F42" s="318">
        <v>4653</v>
      </c>
      <c r="G42" s="318">
        <v>0</v>
      </c>
      <c r="H42" s="318">
        <v>1273</v>
      </c>
      <c r="I42" s="318">
        <v>0</v>
      </c>
      <c r="J42" s="318">
        <v>36892</v>
      </c>
    </row>
    <row r="43" spans="1:10" ht="14.25" customHeight="1">
      <c r="A43" s="238" t="s">
        <v>98</v>
      </c>
      <c r="B43" s="318">
        <v>272</v>
      </c>
      <c r="C43" s="318">
        <v>0</v>
      </c>
      <c r="D43" s="318">
        <v>4485</v>
      </c>
      <c r="E43" s="318">
        <v>193</v>
      </c>
      <c r="F43" s="318">
        <v>1054</v>
      </c>
      <c r="G43" s="318">
        <v>0</v>
      </c>
      <c r="H43" s="318">
        <v>680</v>
      </c>
      <c r="I43" s="318">
        <v>0</v>
      </c>
      <c r="J43" s="318">
        <v>9826</v>
      </c>
    </row>
    <row r="44" spans="1:10" ht="14.25" customHeight="1">
      <c r="A44" s="238" t="s">
        <v>99</v>
      </c>
      <c r="B44" s="318">
        <v>569</v>
      </c>
      <c r="C44" s="318">
        <v>157</v>
      </c>
      <c r="D44" s="318">
        <v>4503</v>
      </c>
      <c r="E44" s="318">
        <v>0</v>
      </c>
      <c r="F44" s="318">
        <v>1125</v>
      </c>
      <c r="G44" s="318">
        <v>24</v>
      </c>
      <c r="H44" s="318">
        <v>851</v>
      </c>
      <c r="I44" s="318">
        <v>0</v>
      </c>
      <c r="J44" s="318">
        <v>16966</v>
      </c>
    </row>
    <row r="45" spans="1:10" ht="14.25" customHeight="1">
      <c r="A45" s="238" t="s">
        <v>226</v>
      </c>
      <c r="B45" s="318">
        <v>7140</v>
      </c>
      <c r="C45" s="318">
        <v>559</v>
      </c>
      <c r="D45" s="318">
        <v>5614</v>
      </c>
      <c r="E45" s="318">
        <v>0</v>
      </c>
      <c r="F45" s="318">
        <v>17563</v>
      </c>
      <c r="G45" s="318">
        <v>406</v>
      </c>
      <c r="H45" s="318">
        <v>3940</v>
      </c>
      <c r="I45" s="318">
        <v>2850</v>
      </c>
      <c r="J45" s="318">
        <v>38376</v>
      </c>
    </row>
    <row r="46" spans="1:10" ht="14.25" customHeight="1">
      <c r="A46" s="238" t="s">
        <v>102</v>
      </c>
      <c r="B46" s="318">
        <v>228</v>
      </c>
      <c r="C46" s="318">
        <v>1</v>
      </c>
      <c r="D46" s="318">
        <v>2129</v>
      </c>
      <c r="E46" s="318">
        <v>0</v>
      </c>
      <c r="F46" s="318">
        <v>579</v>
      </c>
      <c r="G46" s="318">
        <v>0</v>
      </c>
      <c r="H46" s="318">
        <v>102</v>
      </c>
      <c r="I46" s="318">
        <v>1</v>
      </c>
      <c r="J46" s="318">
        <v>1453</v>
      </c>
    </row>
    <row r="47" spans="1:10" ht="14.25" customHeight="1">
      <c r="A47" s="238" t="s">
        <v>104</v>
      </c>
      <c r="B47" s="318">
        <v>1326</v>
      </c>
      <c r="C47" s="318">
        <v>0</v>
      </c>
      <c r="D47" s="318">
        <v>11245</v>
      </c>
      <c r="E47" s="318">
        <v>1317</v>
      </c>
      <c r="F47" s="318">
        <v>4642</v>
      </c>
      <c r="G47" s="318">
        <v>13930</v>
      </c>
      <c r="H47" s="318">
        <v>1720</v>
      </c>
      <c r="I47" s="318">
        <v>0</v>
      </c>
      <c r="J47" s="318">
        <v>29853</v>
      </c>
    </row>
    <row r="48" spans="1:10" ht="14.25" customHeight="1">
      <c r="A48" s="238" t="s">
        <v>105</v>
      </c>
      <c r="B48" s="318">
        <v>558</v>
      </c>
      <c r="C48" s="318">
        <v>1154</v>
      </c>
      <c r="D48" s="318">
        <v>4228</v>
      </c>
      <c r="E48" s="318">
        <v>666</v>
      </c>
      <c r="F48" s="318">
        <v>12486</v>
      </c>
      <c r="G48" s="318">
        <v>0</v>
      </c>
      <c r="H48" s="318">
        <v>3222</v>
      </c>
      <c r="I48" s="318">
        <v>2158</v>
      </c>
      <c r="J48" s="318">
        <v>8972</v>
      </c>
    </row>
    <row r="49" spans="1:10" ht="14.25" customHeight="1">
      <c r="A49" s="238" t="s">
        <v>108</v>
      </c>
      <c r="B49" s="318">
        <v>1684</v>
      </c>
      <c r="C49" s="318">
        <v>948</v>
      </c>
      <c r="D49" s="318">
        <v>3032</v>
      </c>
      <c r="E49" s="318">
        <v>104</v>
      </c>
      <c r="F49" s="318">
        <v>2894</v>
      </c>
      <c r="G49" s="318">
        <v>0</v>
      </c>
      <c r="H49" s="318">
        <v>905</v>
      </c>
      <c r="I49" s="318">
        <v>0</v>
      </c>
      <c r="J49" s="318">
        <v>6277</v>
      </c>
    </row>
    <row r="50" spans="1:10" ht="14.25" customHeight="1">
      <c r="A50" s="2" t="s">
        <v>109</v>
      </c>
      <c r="B50" s="318">
        <v>2776</v>
      </c>
      <c r="C50" s="318">
        <v>3865</v>
      </c>
      <c r="D50" s="318">
        <v>6864</v>
      </c>
      <c r="E50" s="318">
        <v>3799</v>
      </c>
      <c r="F50" s="318">
        <v>6353</v>
      </c>
      <c r="G50" s="318">
        <v>139</v>
      </c>
      <c r="H50" s="318">
        <v>8959</v>
      </c>
      <c r="I50" s="318">
        <v>23279</v>
      </c>
      <c r="J50" s="318">
        <v>21876</v>
      </c>
    </row>
    <row r="51" spans="1:10" ht="14.25" customHeight="1">
      <c r="A51" s="2" t="s">
        <v>227</v>
      </c>
      <c r="B51" s="34">
        <v>1467</v>
      </c>
      <c r="C51" s="34">
        <v>55</v>
      </c>
      <c r="D51" s="34">
        <v>11274</v>
      </c>
      <c r="E51" s="34">
        <v>87</v>
      </c>
      <c r="F51" s="34">
        <v>3703</v>
      </c>
      <c r="G51" s="34">
        <v>0</v>
      </c>
      <c r="H51" s="34">
        <v>0</v>
      </c>
      <c r="I51" s="34">
        <v>0</v>
      </c>
      <c r="J51" s="34">
        <v>16229</v>
      </c>
    </row>
    <row r="52" spans="1:10" ht="14.25" customHeight="1">
      <c r="A52" s="2" t="s">
        <v>112</v>
      </c>
      <c r="B52" s="34">
        <v>152</v>
      </c>
      <c r="C52" s="34">
        <v>269</v>
      </c>
      <c r="D52" s="34">
        <v>4494</v>
      </c>
      <c r="E52" s="34">
        <v>0</v>
      </c>
      <c r="F52" s="34">
        <v>8054</v>
      </c>
      <c r="G52" s="34">
        <v>0</v>
      </c>
      <c r="H52" s="34">
        <v>1936</v>
      </c>
      <c r="I52" s="34">
        <v>20</v>
      </c>
      <c r="J52" s="34">
        <v>32082</v>
      </c>
    </row>
    <row r="53" spans="1:10" ht="14.25" customHeight="1">
      <c r="A53" s="2" t="s">
        <v>113</v>
      </c>
      <c r="B53" s="34">
        <v>1574</v>
      </c>
      <c r="C53" s="34">
        <v>646</v>
      </c>
      <c r="D53" s="34">
        <v>15355</v>
      </c>
      <c r="E53" s="34">
        <v>1740</v>
      </c>
      <c r="F53" s="34">
        <v>1297</v>
      </c>
      <c r="G53" s="34">
        <v>0</v>
      </c>
      <c r="H53" s="34">
        <v>2332</v>
      </c>
      <c r="I53" s="34">
        <v>0</v>
      </c>
      <c r="J53" s="34">
        <v>14811</v>
      </c>
    </row>
    <row r="54" spans="1:10" ht="14.25" customHeight="1">
      <c r="A54" s="2" t="s">
        <v>114</v>
      </c>
      <c r="B54" s="34">
        <v>16</v>
      </c>
      <c r="C54" s="34">
        <v>226</v>
      </c>
      <c r="D54" s="34">
        <v>4890</v>
      </c>
      <c r="E54" s="34">
        <v>1475</v>
      </c>
      <c r="F54" s="34">
        <v>1579</v>
      </c>
      <c r="G54" s="34">
        <v>0</v>
      </c>
      <c r="H54" s="34">
        <v>1021</v>
      </c>
      <c r="I54" s="34">
        <v>0</v>
      </c>
      <c r="J54" s="34">
        <v>19539</v>
      </c>
    </row>
    <row r="55" spans="1:10" ht="14.25" customHeight="1">
      <c r="A55" s="2" t="s">
        <v>116</v>
      </c>
      <c r="B55" s="34">
        <v>615</v>
      </c>
      <c r="C55" s="34">
        <v>400</v>
      </c>
      <c r="D55" s="34">
        <v>2455</v>
      </c>
      <c r="E55" s="34">
        <v>0</v>
      </c>
      <c r="F55" s="34">
        <v>5828</v>
      </c>
      <c r="G55" s="34">
        <v>0</v>
      </c>
      <c r="H55" s="34">
        <v>2139</v>
      </c>
      <c r="I55" s="34">
        <v>1</v>
      </c>
      <c r="J55" s="34">
        <v>7650</v>
      </c>
    </row>
    <row r="56" spans="1:10" ht="14.25" customHeight="1">
      <c r="A56" s="2" t="s">
        <v>189</v>
      </c>
      <c r="B56" s="34">
        <v>134</v>
      </c>
      <c r="C56" s="34">
        <v>0</v>
      </c>
      <c r="D56" s="34">
        <v>1963</v>
      </c>
      <c r="E56" s="34">
        <v>0</v>
      </c>
      <c r="F56" s="34">
        <v>11</v>
      </c>
      <c r="G56" s="34">
        <v>0</v>
      </c>
      <c r="H56" s="34">
        <v>90</v>
      </c>
      <c r="I56" s="34">
        <v>0</v>
      </c>
      <c r="J56" s="34">
        <v>8294</v>
      </c>
    </row>
    <row r="57" spans="1:10" ht="14.25" customHeight="1">
      <c r="A57" s="2" t="s">
        <v>119</v>
      </c>
      <c r="B57" s="34">
        <v>2674</v>
      </c>
      <c r="C57" s="34">
        <v>709</v>
      </c>
      <c r="D57" s="34">
        <v>2421</v>
      </c>
      <c r="E57" s="34">
        <v>0</v>
      </c>
      <c r="F57" s="34">
        <v>276</v>
      </c>
      <c r="G57" s="34">
        <v>0</v>
      </c>
      <c r="H57" s="34">
        <v>460</v>
      </c>
      <c r="I57" s="34">
        <v>0</v>
      </c>
      <c r="J57" s="34">
        <v>6252</v>
      </c>
    </row>
    <row r="58" spans="1:10" ht="14.25" customHeight="1">
      <c r="A58" s="2" t="s">
        <v>327</v>
      </c>
      <c r="B58" s="34">
        <v>338</v>
      </c>
      <c r="C58" s="34">
        <v>0</v>
      </c>
      <c r="D58" s="34">
        <v>3739</v>
      </c>
      <c r="E58" s="34">
        <v>84</v>
      </c>
      <c r="F58" s="34">
        <v>401</v>
      </c>
      <c r="G58" s="34">
        <v>0</v>
      </c>
      <c r="H58" s="34">
        <v>0</v>
      </c>
      <c r="I58" s="34">
        <v>0</v>
      </c>
      <c r="J58" s="34">
        <v>6576</v>
      </c>
    </row>
    <row r="59" spans="1:10" ht="14.25" customHeight="1">
      <c r="A59" s="2" t="s">
        <v>124</v>
      </c>
      <c r="B59" s="34">
        <v>71230</v>
      </c>
      <c r="C59" s="34">
        <v>626</v>
      </c>
      <c r="D59" s="34">
        <v>17433</v>
      </c>
      <c r="E59" s="34">
        <v>632</v>
      </c>
      <c r="F59" s="34">
        <v>57430</v>
      </c>
      <c r="G59" s="34">
        <v>0</v>
      </c>
      <c r="H59" s="34">
        <v>4337</v>
      </c>
      <c r="I59" s="34">
        <v>0</v>
      </c>
      <c r="J59" s="34">
        <v>133944</v>
      </c>
    </row>
    <row r="60" spans="1:10" ht="14.25" customHeight="1">
      <c r="A60" s="2" t="s">
        <v>125</v>
      </c>
      <c r="B60" s="34">
        <v>1283</v>
      </c>
      <c r="C60" s="34">
        <v>2530</v>
      </c>
      <c r="D60" s="34">
        <v>2483</v>
      </c>
      <c r="E60" s="34">
        <v>0</v>
      </c>
      <c r="F60" s="34">
        <v>8973</v>
      </c>
      <c r="G60" s="34">
        <v>0</v>
      </c>
      <c r="H60" s="34">
        <v>2890</v>
      </c>
      <c r="I60" s="34">
        <v>634</v>
      </c>
      <c r="J60" s="34">
        <v>48106</v>
      </c>
    </row>
    <row r="61" spans="1:10" ht="14.25" customHeight="1">
      <c r="A61" s="2" t="s">
        <v>228</v>
      </c>
      <c r="B61" s="34">
        <v>0</v>
      </c>
      <c r="C61" s="34">
        <v>0</v>
      </c>
      <c r="D61" s="34">
        <v>2144</v>
      </c>
      <c r="E61" s="34">
        <v>0</v>
      </c>
      <c r="F61" s="34">
        <v>557</v>
      </c>
      <c r="G61" s="34">
        <v>0</v>
      </c>
      <c r="H61" s="34">
        <v>527</v>
      </c>
      <c r="I61" s="34">
        <v>0</v>
      </c>
      <c r="J61" s="34">
        <v>37801</v>
      </c>
    </row>
    <row r="62" spans="1:10" ht="14.25" customHeight="1">
      <c r="A62" s="2" t="s">
        <v>126</v>
      </c>
      <c r="B62" s="34">
        <v>43986</v>
      </c>
      <c r="C62" s="34">
        <v>978</v>
      </c>
      <c r="D62" s="34">
        <v>4984</v>
      </c>
      <c r="E62" s="34">
        <v>1373</v>
      </c>
      <c r="F62" s="34">
        <v>42076</v>
      </c>
      <c r="G62" s="34">
        <v>0</v>
      </c>
      <c r="H62" s="34">
        <v>5173</v>
      </c>
      <c r="I62" s="34">
        <v>0</v>
      </c>
      <c r="J62" s="34">
        <v>32327</v>
      </c>
    </row>
    <row r="63" spans="1:10" ht="14.25" customHeight="1">
      <c r="A63" s="2" t="s">
        <v>190</v>
      </c>
      <c r="B63" s="34">
        <v>32</v>
      </c>
      <c r="C63" s="34">
        <v>0</v>
      </c>
      <c r="D63" s="34">
        <v>279</v>
      </c>
      <c r="E63" s="34">
        <v>0</v>
      </c>
      <c r="F63" s="34">
        <v>271</v>
      </c>
      <c r="G63" s="34">
        <v>0</v>
      </c>
      <c r="H63" s="34">
        <v>105</v>
      </c>
      <c r="I63" s="34">
        <v>0</v>
      </c>
      <c r="J63" s="34">
        <v>1468</v>
      </c>
    </row>
    <row r="64" spans="1:10" ht="14.25" customHeight="1">
      <c r="A64" s="2" t="s">
        <v>129</v>
      </c>
      <c r="B64" s="34">
        <v>139</v>
      </c>
      <c r="C64" s="34">
        <v>698</v>
      </c>
      <c r="D64" s="34">
        <v>4132</v>
      </c>
      <c r="E64" s="34">
        <v>252</v>
      </c>
      <c r="F64" s="34">
        <v>683</v>
      </c>
      <c r="G64" s="34">
        <v>0</v>
      </c>
      <c r="H64" s="34">
        <v>1009</v>
      </c>
      <c r="I64" s="34">
        <v>0</v>
      </c>
      <c r="J64" s="34">
        <v>2378</v>
      </c>
    </row>
    <row r="65" spans="1:10" ht="14.25" customHeight="1">
      <c r="A65" s="2" t="s">
        <v>130</v>
      </c>
      <c r="B65" s="34">
        <v>451</v>
      </c>
      <c r="C65" s="34">
        <v>4834</v>
      </c>
      <c r="D65" s="34">
        <v>6098</v>
      </c>
      <c r="E65" s="34">
        <v>303</v>
      </c>
      <c r="F65" s="34">
        <v>2809</v>
      </c>
      <c r="G65" s="34">
        <v>4679</v>
      </c>
      <c r="H65" s="34">
        <v>6566</v>
      </c>
      <c r="I65" s="34">
        <v>17346</v>
      </c>
      <c r="J65" s="34">
        <v>112075</v>
      </c>
    </row>
    <row r="66" spans="1:10" ht="14.25" customHeight="1">
      <c r="A66" s="2" t="s">
        <v>131</v>
      </c>
      <c r="B66" s="34">
        <v>5367</v>
      </c>
      <c r="C66" s="34">
        <v>0</v>
      </c>
      <c r="D66" s="34">
        <v>9589</v>
      </c>
      <c r="E66" s="34">
        <v>0</v>
      </c>
      <c r="F66" s="34">
        <v>57948</v>
      </c>
      <c r="G66" s="34">
        <v>0</v>
      </c>
      <c r="H66" s="34">
        <v>6194</v>
      </c>
      <c r="I66" s="34">
        <v>2359</v>
      </c>
      <c r="J66" s="34">
        <v>24824</v>
      </c>
    </row>
    <row r="67" spans="1:10" ht="14.25" customHeight="1">
      <c r="A67" s="2" t="s">
        <v>132</v>
      </c>
      <c r="B67" s="34">
        <v>178</v>
      </c>
      <c r="C67" s="34">
        <v>145</v>
      </c>
      <c r="D67" s="34">
        <v>10802</v>
      </c>
      <c r="E67" s="34">
        <v>1719</v>
      </c>
      <c r="F67" s="34">
        <v>3378</v>
      </c>
      <c r="G67" s="34">
        <v>957</v>
      </c>
      <c r="H67" s="34">
        <v>2713</v>
      </c>
      <c r="I67" s="34">
        <v>0</v>
      </c>
      <c r="J67" s="34">
        <v>9828</v>
      </c>
    </row>
    <row r="68" spans="1:10" ht="14.25" customHeight="1">
      <c r="A68" s="2" t="s">
        <v>134</v>
      </c>
      <c r="B68" s="34">
        <v>106</v>
      </c>
      <c r="C68" s="34">
        <v>219</v>
      </c>
      <c r="D68" s="34">
        <v>3084</v>
      </c>
      <c r="E68" s="34">
        <v>0</v>
      </c>
      <c r="F68" s="34">
        <v>1956</v>
      </c>
      <c r="G68" s="34">
        <v>0</v>
      </c>
      <c r="H68" s="34">
        <v>1727</v>
      </c>
      <c r="I68" s="34">
        <v>375</v>
      </c>
      <c r="J68" s="34">
        <v>33473</v>
      </c>
    </row>
    <row r="69" spans="1:10" ht="14.25" customHeight="1">
      <c r="A69" s="2" t="s">
        <v>135</v>
      </c>
      <c r="B69" s="34">
        <v>1170</v>
      </c>
      <c r="C69" s="34">
        <v>2261</v>
      </c>
      <c r="D69" s="34">
        <v>4426</v>
      </c>
      <c r="E69" s="34">
        <v>627</v>
      </c>
      <c r="F69" s="34">
        <v>17213</v>
      </c>
      <c r="G69" s="34">
        <v>434</v>
      </c>
      <c r="H69" s="34">
        <v>2360</v>
      </c>
      <c r="I69" s="34">
        <v>11589</v>
      </c>
      <c r="J69" s="34">
        <v>27616</v>
      </c>
    </row>
    <row r="70" spans="1:10" ht="14.25" customHeight="1">
      <c r="A70" s="2" t="s">
        <v>230</v>
      </c>
      <c r="B70" s="34">
        <v>896</v>
      </c>
      <c r="C70" s="34">
        <v>295</v>
      </c>
      <c r="D70" s="34">
        <v>15507</v>
      </c>
      <c r="E70" s="34">
        <v>2184</v>
      </c>
      <c r="F70" s="34">
        <v>17391</v>
      </c>
      <c r="G70" s="34">
        <v>0</v>
      </c>
      <c r="H70" s="34">
        <v>5281</v>
      </c>
      <c r="I70" s="34">
        <v>0</v>
      </c>
      <c r="J70" s="34">
        <v>52300</v>
      </c>
    </row>
    <row r="71" spans="1:10" ht="14.25" customHeight="1">
      <c r="A71" s="2" t="s">
        <v>231</v>
      </c>
      <c r="B71" s="34">
        <v>201</v>
      </c>
      <c r="C71" s="34">
        <v>0</v>
      </c>
      <c r="D71" s="34">
        <v>2434</v>
      </c>
      <c r="E71" s="34">
        <v>0</v>
      </c>
      <c r="F71" s="34">
        <v>883</v>
      </c>
      <c r="G71" s="34">
        <v>0</v>
      </c>
      <c r="H71" s="34">
        <v>435</v>
      </c>
      <c r="I71" s="34">
        <v>33</v>
      </c>
      <c r="J71" s="34">
        <v>20736</v>
      </c>
    </row>
    <row r="72" spans="1:10" ht="14.25" customHeight="1">
      <c r="A72" s="2" t="s">
        <v>320</v>
      </c>
      <c r="B72" s="34">
        <v>911</v>
      </c>
      <c r="C72" s="34">
        <v>394</v>
      </c>
      <c r="D72" s="34">
        <v>15334</v>
      </c>
      <c r="E72" s="34">
        <v>54</v>
      </c>
      <c r="F72" s="34">
        <v>4814</v>
      </c>
      <c r="G72" s="34">
        <v>0</v>
      </c>
      <c r="H72" s="34">
        <v>484</v>
      </c>
      <c r="I72" s="34">
        <v>0</v>
      </c>
      <c r="J72" s="34">
        <v>10740</v>
      </c>
    </row>
    <row r="73" spans="1:10" ht="14.25" customHeight="1">
      <c r="A73" s="2" t="s">
        <v>191</v>
      </c>
      <c r="B73" s="34">
        <v>2376</v>
      </c>
      <c r="C73" s="34">
        <v>1676</v>
      </c>
      <c r="D73" s="34">
        <v>5864</v>
      </c>
      <c r="E73" s="34">
        <v>1104</v>
      </c>
      <c r="F73" s="34">
        <v>9578</v>
      </c>
      <c r="G73" s="34">
        <v>0</v>
      </c>
      <c r="H73" s="34">
        <v>7268</v>
      </c>
      <c r="I73" s="34">
        <v>18907</v>
      </c>
      <c r="J73" s="34">
        <v>38087</v>
      </c>
    </row>
    <row r="74" spans="1:10" ht="14.25" customHeight="1">
      <c r="A74" s="2" t="s">
        <v>138</v>
      </c>
      <c r="B74" s="34">
        <v>0</v>
      </c>
      <c r="C74" s="34">
        <v>0</v>
      </c>
      <c r="D74" s="34">
        <v>5651</v>
      </c>
      <c r="E74" s="34">
        <v>371</v>
      </c>
      <c r="F74" s="34">
        <v>1177</v>
      </c>
      <c r="G74" s="34">
        <v>0</v>
      </c>
      <c r="H74" s="34">
        <v>2766</v>
      </c>
      <c r="I74" s="34">
        <v>0</v>
      </c>
      <c r="J74" s="34">
        <v>6986</v>
      </c>
    </row>
    <row r="75" spans="1:10" ht="14.25" customHeight="1">
      <c r="A75" s="2" t="s">
        <v>139</v>
      </c>
      <c r="B75" s="34">
        <v>776</v>
      </c>
      <c r="C75" s="34">
        <v>0</v>
      </c>
      <c r="D75" s="34">
        <v>10747</v>
      </c>
      <c r="E75" s="34">
        <v>0</v>
      </c>
      <c r="F75" s="34">
        <v>4256</v>
      </c>
      <c r="G75" s="34">
        <v>1453</v>
      </c>
      <c r="H75" s="34">
        <v>2277</v>
      </c>
      <c r="I75" s="34">
        <v>0</v>
      </c>
      <c r="J75" s="34">
        <v>17449</v>
      </c>
    </row>
    <row r="76" spans="1:10" ht="14.25" customHeight="1">
      <c r="A76" s="2" t="s">
        <v>140</v>
      </c>
      <c r="B76" s="34">
        <v>15</v>
      </c>
      <c r="C76" s="34">
        <v>0</v>
      </c>
      <c r="D76" s="34">
        <v>1724</v>
      </c>
      <c r="E76" s="34">
        <v>300</v>
      </c>
      <c r="F76" s="34">
        <v>4301</v>
      </c>
      <c r="G76" s="34">
        <v>935</v>
      </c>
      <c r="H76" s="34">
        <v>1166</v>
      </c>
      <c r="I76" s="34">
        <v>0</v>
      </c>
      <c r="J76" s="34">
        <v>19605</v>
      </c>
    </row>
    <row r="77" spans="1:10" ht="14.25" customHeight="1">
      <c r="A77" s="2" t="s">
        <v>142</v>
      </c>
      <c r="B77" s="34">
        <v>274</v>
      </c>
      <c r="C77" s="34">
        <v>35</v>
      </c>
      <c r="D77" s="34">
        <v>2005</v>
      </c>
      <c r="E77" s="34">
        <v>397</v>
      </c>
      <c r="F77" s="34">
        <v>1494</v>
      </c>
      <c r="G77" s="34">
        <v>84</v>
      </c>
      <c r="H77" s="34">
        <v>1159</v>
      </c>
      <c r="I77" s="34">
        <v>0</v>
      </c>
      <c r="J77" s="34">
        <v>7344</v>
      </c>
    </row>
    <row r="78" spans="1:10" ht="14.25" customHeight="1">
      <c r="A78" s="2" t="s">
        <v>144</v>
      </c>
      <c r="B78" s="34">
        <v>183</v>
      </c>
      <c r="C78" s="34">
        <v>620</v>
      </c>
      <c r="D78" s="34">
        <v>3459</v>
      </c>
      <c r="E78" s="34">
        <v>0</v>
      </c>
      <c r="F78" s="34">
        <v>2243</v>
      </c>
      <c r="G78" s="34">
        <v>0</v>
      </c>
      <c r="H78" s="34">
        <v>2186</v>
      </c>
      <c r="I78" s="34">
        <v>4976</v>
      </c>
      <c r="J78" s="34">
        <v>6907</v>
      </c>
    </row>
    <row r="79" spans="1:10" ht="14.25" customHeight="1">
      <c r="A79" s="2" t="s">
        <v>145</v>
      </c>
      <c r="B79" s="34">
        <v>4493</v>
      </c>
      <c r="C79" s="34">
        <v>506</v>
      </c>
      <c r="D79" s="34">
        <v>13111</v>
      </c>
      <c r="E79" s="34">
        <v>703</v>
      </c>
      <c r="F79" s="34">
        <v>8113</v>
      </c>
      <c r="G79" s="34">
        <v>10715</v>
      </c>
      <c r="H79" s="34">
        <v>5043</v>
      </c>
      <c r="I79" s="34">
        <v>4351</v>
      </c>
      <c r="J79" s="34">
        <v>42665</v>
      </c>
    </row>
    <row r="80" spans="1:10" ht="14.25" customHeight="1">
      <c r="A80" s="2" t="s">
        <v>321</v>
      </c>
      <c r="B80" s="34">
        <v>2306</v>
      </c>
      <c r="C80" s="34">
        <v>4151</v>
      </c>
      <c r="D80" s="34">
        <v>5282</v>
      </c>
      <c r="E80" s="34">
        <v>0</v>
      </c>
      <c r="F80" s="34">
        <v>2179</v>
      </c>
      <c r="G80" s="34">
        <v>0</v>
      </c>
      <c r="H80" s="34">
        <v>12559</v>
      </c>
      <c r="I80" s="34">
        <v>30735</v>
      </c>
      <c r="J80" s="34">
        <v>77788</v>
      </c>
    </row>
    <row r="81" spans="1:10" ht="14.25" customHeight="1">
      <c r="A81" s="2" t="s">
        <v>150</v>
      </c>
      <c r="B81" s="34">
        <v>181</v>
      </c>
      <c r="C81" s="34">
        <v>0</v>
      </c>
      <c r="D81" s="34">
        <v>1005</v>
      </c>
      <c r="E81" s="34">
        <v>345</v>
      </c>
      <c r="F81" s="34">
        <v>87</v>
      </c>
      <c r="G81" s="34">
        <v>0</v>
      </c>
      <c r="H81" s="34">
        <v>102</v>
      </c>
      <c r="I81" s="34">
        <v>0</v>
      </c>
      <c r="J81" s="34">
        <v>12044</v>
      </c>
    </row>
    <row r="82" spans="1:10" ht="14.25" customHeight="1">
      <c r="A82" s="2" t="s">
        <v>234</v>
      </c>
      <c r="B82" s="34">
        <v>1029</v>
      </c>
      <c r="C82" s="34">
        <v>648</v>
      </c>
      <c r="D82" s="34">
        <v>2263</v>
      </c>
      <c r="E82" s="34">
        <v>5</v>
      </c>
      <c r="F82" s="34">
        <v>14</v>
      </c>
      <c r="G82" s="34">
        <v>97</v>
      </c>
      <c r="H82" s="34">
        <v>61</v>
      </c>
      <c r="I82" s="34">
        <v>0</v>
      </c>
      <c r="J82" s="34">
        <v>10726</v>
      </c>
    </row>
    <row r="83" spans="1:10" ht="14.25" customHeight="1">
      <c r="A83" s="2" t="s">
        <v>153</v>
      </c>
      <c r="B83" s="34">
        <v>121</v>
      </c>
      <c r="C83" s="34">
        <v>0</v>
      </c>
      <c r="D83" s="34">
        <v>1772</v>
      </c>
      <c r="E83" s="34">
        <v>0</v>
      </c>
      <c r="F83" s="34">
        <v>170</v>
      </c>
      <c r="G83" s="34">
        <v>0</v>
      </c>
      <c r="H83" s="34">
        <v>261</v>
      </c>
      <c r="I83" s="34">
        <v>0</v>
      </c>
      <c r="J83" s="34">
        <v>7796</v>
      </c>
    </row>
    <row r="84" spans="1:10" ht="14.25" customHeight="1">
      <c r="A84" s="2" t="s">
        <v>155</v>
      </c>
      <c r="B84" s="34">
        <v>158</v>
      </c>
      <c r="C84" s="34">
        <v>1219</v>
      </c>
      <c r="D84" s="34">
        <v>4293</v>
      </c>
      <c r="E84" s="34">
        <v>487</v>
      </c>
      <c r="F84" s="34">
        <v>7886</v>
      </c>
      <c r="G84" s="34">
        <v>0</v>
      </c>
      <c r="H84" s="34">
        <v>27709</v>
      </c>
      <c r="I84" s="34">
        <v>271</v>
      </c>
      <c r="J84" s="34">
        <v>40715</v>
      </c>
    </row>
    <row r="85" spans="1:10" ht="14.25" customHeight="1">
      <c r="A85" s="2" t="s">
        <v>160</v>
      </c>
      <c r="B85" s="34">
        <v>6885</v>
      </c>
      <c r="C85" s="34">
        <v>2175</v>
      </c>
      <c r="D85" s="34">
        <v>4716</v>
      </c>
      <c r="E85" s="34">
        <v>79</v>
      </c>
      <c r="F85" s="34">
        <v>5503</v>
      </c>
      <c r="G85" s="34">
        <v>724</v>
      </c>
      <c r="H85" s="34">
        <v>2890</v>
      </c>
      <c r="I85" s="34">
        <v>4898</v>
      </c>
      <c r="J85" s="34">
        <v>23878</v>
      </c>
    </row>
    <row r="86" spans="1:10" ht="14.25" customHeight="1">
      <c r="A86" s="2" t="s">
        <v>162</v>
      </c>
      <c r="B86" s="34">
        <v>425</v>
      </c>
      <c r="C86" s="34">
        <v>0</v>
      </c>
      <c r="D86" s="34">
        <v>1349</v>
      </c>
      <c r="E86" s="34">
        <v>343</v>
      </c>
      <c r="F86" s="34">
        <v>108</v>
      </c>
      <c r="G86" s="34">
        <v>0</v>
      </c>
      <c r="H86" s="34">
        <v>0</v>
      </c>
      <c r="I86" s="34">
        <v>0</v>
      </c>
      <c r="J86" s="34">
        <v>6053</v>
      </c>
    </row>
    <row r="87" spans="1:10" ht="14.25" customHeight="1">
      <c r="A87" s="2" t="s">
        <v>235</v>
      </c>
      <c r="B87" s="34">
        <v>346</v>
      </c>
      <c r="C87" s="34">
        <v>0</v>
      </c>
      <c r="D87" s="34">
        <v>11571</v>
      </c>
      <c r="E87" s="34">
        <v>0</v>
      </c>
      <c r="F87" s="34">
        <v>2022</v>
      </c>
      <c r="G87" s="34">
        <v>0</v>
      </c>
      <c r="H87" s="34">
        <v>405</v>
      </c>
      <c r="I87" s="34">
        <v>606</v>
      </c>
      <c r="J87" s="34">
        <v>6476</v>
      </c>
    </row>
    <row r="88" spans="1:10" ht="14.25" customHeight="1">
      <c r="A88" s="2" t="s">
        <v>163</v>
      </c>
      <c r="B88" s="34">
        <v>1005</v>
      </c>
      <c r="C88" s="34">
        <v>1753</v>
      </c>
      <c r="D88" s="34">
        <v>4906</v>
      </c>
      <c r="E88" s="34">
        <v>0</v>
      </c>
      <c r="F88" s="34">
        <v>5380</v>
      </c>
      <c r="G88" s="34">
        <v>0</v>
      </c>
      <c r="H88" s="34">
        <v>6443</v>
      </c>
      <c r="I88" s="34">
        <v>30494</v>
      </c>
      <c r="J88" s="34">
        <v>17770</v>
      </c>
    </row>
    <row r="89" spans="1:10" ht="14.25" customHeight="1">
      <c r="A89" s="2" t="s">
        <v>164</v>
      </c>
      <c r="B89" s="34">
        <v>204</v>
      </c>
      <c r="C89" s="34">
        <v>12</v>
      </c>
      <c r="D89" s="34">
        <v>5508</v>
      </c>
      <c r="E89" s="34">
        <v>40</v>
      </c>
      <c r="F89" s="34">
        <v>2677</v>
      </c>
      <c r="G89" s="34">
        <v>0</v>
      </c>
      <c r="H89" s="34">
        <v>788</v>
      </c>
      <c r="I89" s="34">
        <v>0</v>
      </c>
      <c r="J89" s="34">
        <v>17831</v>
      </c>
    </row>
    <row r="90" spans="1:10" ht="14.25" customHeight="1">
      <c r="A90" s="2" t="s">
        <v>192</v>
      </c>
      <c r="B90" s="34">
        <v>163</v>
      </c>
      <c r="C90" s="34">
        <v>68</v>
      </c>
      <c r="D90" s="34">
        <v>1690</v>
      </c>
      <c r="E90" s="34">
        <v>0</v>
      </c>
      <c r="F90" s="34">
        <v>702</v>
      </c>
      <c r="G90" s="34">
        <v>0</v>
      </c>
      <c r="H90" s="34">
        <v>1252</v>
      </c>
      <c r="I90" s="34">
        <v>0</v>
      </c>
      <c r="J90" s="34">
        <v>6985</v>
      </c>
    </row>
    <row r="91" spans="1:10" ht="14.25" customHeight="1">
      <c r="A91" s="2" t="s">
        <v>166</v>
      </c>
      <c r="B91" s="34">
        <v>7915</v>
      </c>
      <c r="C91" s="34">
        <v>1103</v>
      </c>
      <c r="D91" s="34">
        <v>15413</v>
      </c>
      <c r="E91" s="34">
        <v>363</v>
      </c>
      <c r="F91" s="34">
        <v>19527</v>
      </c>
      <c r="G91" s="34">
        <v>533</v>
      </c>
      <c r="H91" s="34">
        <v>10219</v>
      </c>
      <c r="I91" s="34">
        <v>2614</v>
      </c>
      <c r="J91" s="34">
        <v>106838</v>
      </c>
    </row>
    <row r="92" spans="1:10" ht="14.25" customHeight="1">
      <c r="A92" s="2" t="s">
        <v>167</v>
      </c>
      <c r="B92" s="34">
        <v>599</v>
      </c>
      <c r="C92" s="34">
        <v>0</v>
      </c>
      <c r="D92" s="34">
        <v>1581</v>
      </c>
      <c r="E92" s="34">
        <v>0</v>
      </c>
      <c r="F92" s="34">
        <v>3415</v>
      </c>
      <c r="G92" s="34">
        <v>0</v>
      </c>
      <c r="H92" s="34">
        <v>122</v>
      </c>
      <c r="I92" s="34">
        <v>0</v>
      </c>
      <c r="J92" s="34">
        <v>62877</v>
      </c>
    </row>
    <row r="93" spans="1:10" ht="14.25" customHeight="1">
      <c r="A93" s="2" t="s">
        <v>193</v>
      </c>
      <c r="B93" s="34">
        <v>201</v>
      </c>
      <c r="C93" s="34">
        <v>7</v>
      </c>
      <c r="D93" s="34">
        <v>2705</v>
      </c>
      <c r="E93" s="34">
        <v>0</v>
      </c>
      <c r="F93" s="34">
        <v>23</v>
      </c>
      <c r="G93" s="34">
        <v>0</v>
      </c>
      <c r="H93" s="34">
        <v>446</v>
      </c>
      <c r="I93" s="34">
        <v>0</v>
      </c>
      <c r="J93" s="34">
        <v>7132</v>
      </c>
    </row>
    <row r="94" spans="1:10" ht="14.25" customHeight="1">
      <c r="A94" s="2"/>
      <c r="B94" s="34"/>
      <c r="C94" s="34"/>
      <c r="D94" s="34"/>
      <c r="E94" s="34"/>
      <c r="F94" s="34"/>
      <c r="G94" s="34"/>
      <c r="H94" s="34"/>
      <c r="I94" s="34"/>
      <c r="J94" s="34"/>
    </row>
    <row r="95" spans="1:10" ht="14.25" customHeight="1">
      <c r="A95" s="7" t="s">
        <v>11</v>
      </c>
      <c r="B95" s="68">
        <v>438</v>
      </c>
      <c r="C95" s="68">
        <v>272.5</v>
      </c>
      <c r="D95" s="68">
        <v>4454</v>
      </c>
      <c r="E95" s="68">
        <v>20</v>
      </c>
      <c r="F95" s="68">
        <v>2864.5</v>
      </c>
      <c r="G95" s="68">
        <v>0</v>
      </c>
      <c r="H95" s="68">
        <v>1370</v>
      </c>
      <c r="I95" s="68">
        <v>0</v>
      </c>
      <c r="J95" s="68">
        <v>16597.5</v>
      </c>
    </row>
    <row r="96" spans="1:10" ht="14.25" customHeight="1">
      <c r="A96" s="7" t="s">
        <v>10</v>
      </c>
      <c r="B96" s="68">
        <v>2582.2111111111112</v>
      </c>
      <c r="C96" s="68">
        <v>810.85555555555561</v>
      </c>
      <c r="D96" s="68">
        <v>5568.9888888888891</v>
      </c>
      <c r="E96" s="68">
        <v>422.02222222222224</v>
      </c>
      <c r="F96" s="68">
        <v>6303.5111111111109</v>
      </c>
      <c r="G96" s="68">
        <v>433.68888888888887</v>
      </c>
      <c r="H96" s="68">
        <v>2822.5</v>
      </c>
      <c r="I96" s="68">
        <v>4039.8333333333335</v>
      </c>
      <c r="J96" s="68">
        <v>23480.844444444443</v>
      </c>
    </row>
    <row r="97" spans="1:10" ht="14.25" customHeight="1">
      <c r="A97" s="7" t="s">
        <v>237</v>
      </c>
      <c r="B97" s="68">
        <v>232399</v>
      </c>
      <c r="C97" s="68">
        <v>72977</v>
      </c>
      <c r="D97" s="68">
        <v>501209</v>
      </c>
      <c r="E97" s="68">
        <v>37982</v>
      </c>
      <c r="F97" s="68">
        <v>567316</v>
      </c>
      <c r="G97" s="68">
        <v>39032</v>
      </c>
      <c r="H97" s="68">
        <v>254025</v>
      </c>
      <c r="I97" s="68">
        <v>363585</v>
      </c>
      <c r="J97" s="68">
        <v>2113276</v>
      </c>
    </row>
    <row r="99" spans="1:10" ht="14.25" customHeight="1">
      <c r="A99" s="2" t="s">
        <v>411</v>
      </c>
    </row>
    <row r="100" spans="1:10" ht="14.25" customHeight="1">
      <c r="A100" s="2" t="s">
        <v>412</v>
      </c>
    </row>
  </sheetData>
  <sortState xmlns:xlrd2="http://schemas.microsoft.com/office/spreadsheetml/2017/richdata2" ref="A4:J50">
    <sortCondition ref="A4"/>
  </sortState>
  <phoneticPr fontId="51" type="noConversion"/>
  <conditionalFormatting sqref="B4:J50">
    <cfRule type="cellIs" dxfId="60" priority="2" operator="lessThan">
      <formula>0</formula>
    </cfRule>
    <cfRule type="cellIs" dxfId="59" priority="3" operator="lessThan">
      <formula>0</formula>
    </cfRule>
    <cfRule type="cellIs" dxfId="58" priority="4" operator="equal">
      <formula>0</formula>
    </cfRule>
  </conditionalFormatting>
  <conditionalFormatting sqref="B51:J93 B95:J97">
    <cfRule type="cellIs" dxfId="57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5" orientation="portrait" r:id="rId1"/>
  <headerFooter alignWithMargins="0">
    <oddFooter>&amp;L&amp;9Public Library Statistics 2022–23&amp;C&amp;9&amp;P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1:E97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8.85546875" customWidth="1"/>
    <col min="2" max="2" width="16.42578125" style="20" customWidth="1"/>
    <col min="3" max="3" width="15.140625" style="20" customWidth="1"/>
    <col min="4" max="4" width="16" style="20" customWidth="1"/>
    <col min="5" max="5" width="15.28515625" style="20" customWidth="1"/>
    <col min="6" max="6" width="23.140625" customWidth="1"/>
    <col min="7" max="7" width="10.28515625" bestFit="1" customWidth="1"/>
    <col min="8" max="8" width="10" bestFit="1" customWidth="1"/>
    <col min="9" max="9" width="14" customWidth="1"/>
    <col min="10" max="10" width="15.42578125" customWidth="1"/>
    <col min="11" max="11" width="24.85546875" bestFit="1" customWidth="1"/>
  </cols>
  <sheetData>
    <row r="1" spans="1:5" ht="16.5" customHeight="1">
      <c r="A1" s="9" t="s">
        <v>413</v>
      </c>
    </row>
    <row r="2" spans="1:5" ht="9.6" customHeight="1">
      <c r="A2" s="9"/>
    </row>
    <row r="3" spans="1:5" s="39" customFormat="1" ht="26.45" customHeight="1">
      <c r="A3" s="32"/>
      <c r="B3" s="140" t="s">
        <v>414</v>
      </c>
      <c r="C3" s="140" t="s">
        <v>415</v>
      </c>
      <c r="D3" s="114" t="s">
        <v>416</v>
      </c>
      <c r="E3" s="114" t="s">
        <v>417</v>
      </c>
    </row>
    <row r="4" spans="1:5" ht="14.25" customHeight="1">
      <c r="A4" s="238" t="s">
        <v>317</v>
      </c>
      <c r="B4" s="239">
        <v>12278</v>
      </c>
      <c r="C4" s="239">
        <v>1217</v>
      </c>
      <c r="D4" s="239">
        <v>13495</v>
      </c>
      <c r="E4" s="239">
        <v>8593</v>
      </c>
    </row>
    <row r="5" spans="1:5" ht="14.25" customHeight="1">
      <c r="A5" s="238" t="s">
        <v>184</v>
      </c>
      <c r="B5" s="239">
        <v>4342</v>
      </c>
      <c r="C5" s="239">
        <v>566</v>
      </c>
      <c r="D5" s="239">
        <v>4908</v>
      </c>
      <c r="E5" s="239">
        <v>9909</v>
      </c>
    </row>
    <row r="6" spans="1:5" ht="14.25" customHeight="1">
      <c r="A6" s="238" t="s">
        <v>29</v>
      </c>
      <c r="B6" s="239">
        <v>10</v>
      </c>
      <c r="C6" s="239">
        <v>367</v>
      </c>
      <c r="D6" s="239">
        <v>377</v>
      </c>
      <c r="E6" s="239">
        <v>556</v>
      </c>
    </row>
    <row r="7" spans="1:5" ht="14.25" customHeight="1">
      <c r="A7" s="238" t="s">
        <v>30</v>
      </c>
      <c r="B7" s="239">
        <v>6970</v>
      </c>
      <c r="C7" s="239">
        <v>937</v>
      </c>
      <c r="D7" s="239">
        <v>7907</v>
      </c>
      <c r="E7" s="239">
        <v>7374</v>
      </c>
    </row>
    <row r="8" spans="1:5" ht="14.25" customHeight="1">
      <c r="A8" s="238" t="s">
        <v>32</v>
      </c>
      <c r="B8" s="239">
        <v>14714</v>
      </c>
      <c r="C8" s="239">
        <v>0</v>
      </c>
      <c r="D8" s="239">
        <v>14714</v>
      </c>
      <c r="E8" s="239">
        <v>21813</v>
      </c>
    </row>
    <row r="9" spans="1:5" ht="14.25" customHeight="1">
      <c r="A9" s="238" t="s">
        <v>33</v>
      </c>
      <c r="B9" s="239">
        <v>4533</v>
      </c>
      <c r="C9" s="239">
        <v>711</v>
      </c>
      <c r="D9" s="239">
        <v>5244</v>
      </c>
      <c r="E9" s="239">
        <v>5436</v>
      </c>
    </row>
    <row r="10" spans="1:5" ht="14.25" customHeight="1">
      <c r="A10" s="238" t="s">
        <v>37</v>
      </c>
      <c r="B10" s="239">
        <v>3000</v>
      </c>
      <c r="C10" s="239">
        <v>141</v>
      </c>
      <c r="D10" s="239">
        <v>3141</v>
      </c>
      <c r="E10" s="239">
        <v>3542</v>
      </c>
    </row>
    <row r="11" spans="1:5" ht="14.25" customHeight="1">
      <c r="A11" s="238" t="s">
        <v>213</v>
      </c>
      <c r="B11" s="239">
        <v>1771</v>
      </c>
      <c r="C11" s="239">
        <v>4</v>
      </c>
      <c r="D11" s="239">
        <v>1775</v>
      </c>
      <c r="E11" s="239">
        <v>450</v>
      </c>
    </row>
    <row r="12" spans="1:5" ht="14.25" customHeight="1">
      <c r="A12" s="238" t="s">
        <v>38</v>
      </c>
      <c r="B12" s="239">
        <v>25518</v>
      </c>
      <c r="C12" s="239">
        <v>1482</v>
      </c>
      <c r="D12" s="239">
        <v>27000</v>
      </c>
      <c r="E12" s="239">
        <v>28512</v>
      </c>
    </row>
    <row r="13" spans="1:5" ht="14.25" customHeight="1">
      <c r="A13" s="238" t="s">
        <v>42</v>
      </c>
      <c r="B13" s="239">
        <v>11253</v>
      </c>
      <c r="C13" s="239">
        <v>618</v>
      </c>
      <c r="D13" s="239">
        <v>11871</v>
      </c>
      <c r="E13" s="239">
        <v>7695</v>
      </c>
    </row>
    <row r="14" spans="1:5" ht="14.25" customHeight="1">
      <c r="A14" s="238" t="s">
        <v>44</v>
      </c>
      <c r="B14" s="239">
        <v>916</v>
      </c>
      <c r="C14" s="239">
        <v>72</v>
      </c>
      <c r="D14" s="239">
        <v>988</v>
      </c>
      <c r="E14" s="239">
        <v>1882</v>
      </c>
    </row>
    <row r="15" spans="1:5" ht="14.25" customHeight="1">
      <c r="A15" s="238" t="s">
        <v>47</v>
      </c>
      <c r="B15" s="318">
        <v>2987</v>
      </c>
      <c r="C15" s="318">
        <v>200</v>
      </c>
      <c r="D15" s="318">
        <v>3187</v>
      </c>
      <c r="E15" s="318">
        <v>3857</v>
      </c>
    </row>
    <row r="16" spans="1:5" ht="14.25" customHeight="1">
      <c r="A16" s="238" t="s">
        <v>49</v>
      </c>
      <c r="B16" s="318">
        <v>9161</v>
      </c>
      <c r="C16" s="318">
        <v>0</v>
      </c>
      <c r="D16" s="318">
        <v>9161</v>
      </c>
      <c r="E16" s="318">
        <v>8771</v>
      </c>
    </row>
    <row r="17" spans="1:5" ht="14.25" customHeight="1">
      <c r="A17" s="238" t="s">
        <v>53</v>
      </c>
      <c r="B17" s="318">
        <v>10487</v>
      </c>
      <c r="C17" s="318">
        <v>0</v>
      </c>
      <c r="D17" s="318">
        <v>10487</v>
      </c>
      <c r="E17" s="318">
        <v>9239</v>
      </c>
    </row>
    <row r="18" spans="1:5" ht="14.25" customHeight="1">
      <c r="A18" s="238" t="s">
        <v>54</v>
      </c>
      <c r="B18" s="318">
        <v>14954</v>
      </c>
      <c r="C18" s="318">
        <v>18</v>
      </c>
      <c r="D18" s="318">
        <v>14972</v>
      </c>
      <c r="E18" s="318">
        <v>12694</v>
      </c>
    </row>
    <row r="19" spans="1:5" ht="14.25" customHeight="1">
      <c r="A19" s="238" t="s">
        <v>56</v>
      </c>
      <c r="B19" s="318">
        <v>17861</v>
      </c>
      <c r="C19" s="318">
        <v>0</v>
      </c>
      <c r="D19" s="318">
        <v>17861</v>
      </c>
      <c r="E19" s="318">
        <v>20702</v>
      </c>
    </row>
    <row r="20" spans="1:5" ht="14.25" customHeight="1">
      <c r="A20" s="238" t="s">
        <v>57</v>
      </c>
      <c r="B20" s="318">
        <v>87724</v>
      </c>
      <c r="C20" s="318">
        <v>816</v>
      </c>
      <c r="D20" s="318">
        <v>88540</v>
      </c>
      <c r="E20" s="318">
        <v>24020</v>
      </c>
    </row>
    <row r="21" spans="1:5" ht="14.25" customHeight="1">
      <c r="A21" s="238" t="s">
        <v>59</v>
      </c>
      <c r="B21" s="318">
        <v>45277</v>
      </c>
      <c r="C21" s="318">
        <v>3449</v>
      </c>
      <c r="D21" s="318">
        <v>48726</v>
      </c>
      <c r="E21" s="318">
        <v>51441</v>
      </c>
    </row>
    <row r="22" spans="1:5" ht="14.25" customHeight="1">
      <c r="A22" s="238" t="s">
        <v>318</v>
      </c>
      <c r="B22" s="318">
        <v>11674</v>
      </c>
      <c r="C22" s="318">
        <v>525</v>
      </c>
      <c r="D22" s="318">
        <v>12199</v>
      </c>
      <c r="E22" s="318">
        <v>17553</v>
      </c>
    </row>
    <row r="23" spans="1:5" ht="14.25" customHeight="1">
      <c r="A23" s="238" t="s">
        <v>220</v>
      </c>
      <c r="B23" s="318">
        <v>25078</v>
      </c>
      <c r="C23" s="318">
        <v>209</v>
      </c>
      <c r="D23" s="318">
        <v>25287</v>
      </c>
      <c r="E23" s="318">
        <v>13522</v>
      </c>
    </row>
    <row r="24" spans="1:5" ht="14.25" customHeight="1">
      <c r="A24" s="238" t="s">
        <v>60</v>
      </c>
      <c r="B24" s="318">
        <v>7931</v>
      </c>
      <c r="C24" s="318">
        <v>9</v>
      </c>
      <c r="D24" s="318">
        <v>7940</v>
      </c>
      <c r="E24" s="318">
        <v>7545</v>
      </c>
    </row>
    <row r="25" spans="1:5" ht="14.25" customHeight="1">
      <c r="A25" s="238" t="s">
        <v>319</v>
      </c>
      <c r="B25" s="318">
        <v>15208</v>
      </c>
      <c r="C25" s="318">
        <v>897</v>
      </c>
      <c r="D25" s="318">
        <v>16105</v>
      </c>
      <c r="E25" s="318">
        <v>8807</v>
      </c>
    </row>
    <row r="26" spans="1:5" ht="14.25" customHeight="1">
      <c r="A26" s="238" t="s">
        <v>63</v>
      </c>
      <c r="B26" s="318">
        <v>1605</v>
      </c>
      <c r="C26" s="318">
        <v>336</v>
      </c>
      <c r="D26" s="318">
        <v>1941</v>
      </c>
      <c r="E26" s="318">
        <v>1735</v>
      </c>
    </row>
    <row r="27" spans="1:5" ht="14.25" customHeight="1">
      <c r="A27" s="238" t="s">
        <v>65</v>
      </c>
      <c r="B27" s="318">
        <v>14964</v>
      </c>
      <c r="C27" s="318">
        <v>1123</v>
      </c>
      <c r="D27" s="318">
        <v>16087</v>
      </c>
      <c r="E27" s="318">
        <v>10037</v>
      </c>
    </row>
    <row r="28" spans="1:5" ht="14.25" customHeight="1">
      <c r="A28" s="238" t="s">
        <v>70</v>
      </c>
      <c r="B28" s="318">
        <v>28151</v>
      </c>
      <c r="C28" s="318">
        <v>407</v>
      </c>
      <c r="D28" s="318">
        <v>28558</v>
      </c>
      <c r="E28" s="318">
        <v>48525</v>
      </c>
    </row>
    <row r="29" spans="1:5" ht="14.25" customHeight="1">
      <c r="A29" s="238" t="s">
        <v>74</v>
      </c>
      <c r="B29" s="318">
        <v>1579</v>
      </c>
      <c r="C29" s="318">
        <v>256</v>
      </c>
      <c r="D29" s="318">
        <v>1835</v>
      </c>
      <c r="E29" s="318">
        <v>1870</v>
      </c>
    </row>
    <row r="30" spans="1:5" ht="14.25" customHeight="1">
      <c r="A30" s="238" t="s">
        <v>75</v>
      </c>
      <c r="B30" s="318">
        <v>9118</v>
      </c>
      <c r="C30" s="318">
        <v>1510</v>
      </c>
      <c r="D30" s="318">
        <v>10628</v>
      </c>
      <c r="E30" s="318">
        <v>26924</v>
      </c>
    </row>
    <row r="31" spans="1:5" ht="14.25" customHeight="1">
      <c r="A31" s="238" t="s">
        <v>76</v>
      </c>
      <c r="B31" s="318">
        <v>140952</v>
      </c>
      <c r="C31" s="318">
        <v>0</v>
      </c>
      <c r="D31" s="318">
        <v>140952</v>
      </c>
      <c r="E31" s="318">
        <v>6419</v>
      </c>
    </row>
    <row r="32" spans="1:5" ht="14.25" customHeight="1">
      <c r="A32" s="238" t="s">
        <v>79</v>
      </c>
      <c r="B32" s="318">
        <v>24944</v>
      </c>
      <c r="C32" s="318">
        <v>0</v>
      </c>
      <c r="D32" s="318">
        <v>24944</v>
      </c>
      <c r="E32" s="318">
        <v>26532</v>
      </c>
    </row>
    <row r="33" spans="1:5" ht="14.25" customHeight="1">
      <c r="A33" s="238" t="s">
        <v>186</v>
      </c>
      <c r="B33" s="318">
        <v>3355</v>
      </c>
      <c r="C33" s="318">
        <v>0</v>
      </c>
      <c r="D33" s="318">
        <v>3355</v>
      </c>
      <c r="E33" s="318">
        <v>1179</v>
      </c>
    </row>
    <row r="34" spans="1:5" ht="14.25" customHeight="1">
      <c r="A34" s="238" t="s">
        <v>82</v>
      </c>
      <c r="B34" s="318">
        <v>4836</v>
      </c>
      <c r="C34" s="318">
        <v>211</v>
      </c>
      <c r="D34" s="318">
        <v>5047</v>
      </c>
      <c r="E34" s="318">
        <v>6629</v>
      </c>
    </row>
    <row r="35" spans="1:5" ht="14.25" customHeight="1">
      <c r="A35" s="238" t="s">
        <v>224</v>
      </c>
      <c r="B35" s="318">
        <v>1592</v>
      </c>
      <c r="C35" s="318">
        <v>125</v>
      </c>
      <c r="D35" s="318">
        <v>1717</v>
      </c>
      <c r="E35" s="318">
        <v>555</v>
      </c>
    </row>
    <row r="36" spans="1:5" ht="14.25" customHeight="1">
      <c r="A36" s="238" t="s">
        <v>85</v>
      </c>
      <c r="B36" s="318">
        <v>1555</v>
      </c>
      <c r="C36" s="318">
        <v>194</v>
      </c>
      <c r="D36" s="318">
        <v>1749</v>
      </c>
      <c r="E36" s="318">
        <v>1974</v>
      </c>
    </row>
    <row r="37" spans="1:5" ht="14.25" customHeight="1">
      <c r="A37" s="238" t="s">
        <v>88</v>
      </c>
      <c r="B37" s="318">
        <v>8992</v>
      </c>
      <c r="C37" s="318">
        <v>0</v>
      </c>
      <c r="D37" s="318">
        <v>8992</v>
      </c>
      <c r="E37" s="318">
        <v>10366</v>
      </c>
    </row>
    <row r="38" spans="1:5" ht="14.25" customHeight="1">
      <c r="A38" s="238" t="s">
        <v>225</v>
      </c>
      <c r="B38" s="318">
        <v>31769</v>
      </c>
      <c r="C38" s="318">
        <v>164</v>
      </c>
      <c r="D38" s="318">
        <v>31933</v>
      </c>
      <c r="E38" s="318">
        <v>24726</v>
      </c>
    </row>
    <row r="39" spans="1:5" ht="14.25" customHeight="1">
      <c r="A39" s="238" t="s">
        <v>91</v>
      </c>
      <c r="B39" s="318">
        <v>4497</v>
      </c>
      <c r="C39" s="318">
        <v>0</v>
      </c>
      <c r="D39" s="318">
        <v>4497</v>
      </c>
      <c r="E39" s="318">
        <v>4463</v>
      </c>
    </row>
    <row r="40" spans="1:5" ht="14.25" customHeight="1">
      <c r="A40" s="238" t="s">
        <v>92</v>
      </c>
      <c r="B40" s="318">
        <v>42648</v>
      </c>
      <c r="C40" s="318">
        <v>152</v>
      </c>
      <c r="D40" s="318">
        <v>42800</v>
      </c>
      <c r="E40" s="318">
        <v>40128</v>
      </c>
    </row>
    <row r="41" spans="1:5" ht="14.25" customHeight="1">
      <c r="A41" s="238" t="s">
        <v>188</v>
      </c>
      <c r="B41" s="318">
        <v>139149</v>
      </c>
      <c r="C41" s="318">
        <v>100</v>
      </c>
      <c r="D41" s="318">
        <v>139249</v>
      </c>
      <c r="E41" s="318">
        <v>99832</v>
      </c>
    </row>
    <row r="42" spans="1:5" ht="14.25" customHeight="1">
      <c r="A42" s="238" t="s">
        <v>96</v>
      </c>
      <c r="B42" s="318">
        <v>4260</v>
      </c>
      <c r="C42" s="318">
        <v>1000</v>
      </c>
      <c r="D42" s="318">
        <v>5260</v>
      </c>
      <c r="E42" s="318">
        <v>6469</v>
      </c>
    </row>
    <row r="43" spans="1:5" ht="14.25" customHeight="1">
      <c r="A43" s="238" t="s">
        <v>98</v>
      </c>
      <c r="B43" s="318">
        <v>3422</v>
      </c>
      <c r="C43" s="318">
        <v>1111</v>
      </c>
      <c r="D43" s="318">
        <v>4533</v>
      </c>
      <c r="E43" s="318">
        <v>4013</v>
      </c>
    </row>
    <row r="44" spans="1:5" ht="14.25" customHeight="1">
      <c r="A44" s="238" t="s">
        <v>99</v>
      </c>
      <c r="B44" s="318">
        <v>4500</v>
      </c>
      <c r="C44" s="318">
        <v>627</v>
      </c>
      <c r="D44" s="318">
        <v>5127</v>
      </c>
      <c r="E44" s="318">
        <v>7166</v>
      </c>
    </row>
    <row r="45" spans="1:5" ht="14.25" customHeight="1">
      <c r="A45" s="238" t="s">
        <v>226</v>
      </c>
      <c r="B45" s="318">
        <v>45315</v>
      </c>
      <c r="C45" s="318">
        <v>150</v>
      </c>
      <c r="D45" s="318">
        <v>45465</v>
      </c>
      <c r="E45" s="318">
        <v>22370</v>
      </c>
    </row>
    <row r="46" spans="1:5" ht="14.25" customHeight="1">
      <c r="A46" s="238" t="s">
        <v>102</v>
      </c>
      <c r="B46" s="318">
        <v>1092</v>
      </c>
      <c r="C46" s="318">
        <v>515</v>
      </c>
      <c r="D46" s="318">
        <v>1607</v>
      </c>
      <c r="E46" s="318">
        <v>943</v>
      </c>
    </row>
    <row r="47" spans="1:5" ht="14.25" customHeight="1">
      <c r="A47" s="238" t="s">
        <v>104</v>
      </c>
      <c r="B47" s="318">
        <v>93432</v>
      </c>
      <c r="C47" s="318">
        <v>24</v>
      </c>
      <c r="D47" s="318">
        <v>93456</v>
      </c>
      <c r="E47" s="318">
        <v>27767</v>
      </c>
    </row>
    <row r="48" spans="1:5" ht="14.25" customHeight="1">
      <c r="A48" s="238" t="s">
        <v>105</v>
      </c>
      <c r="B48" s="318">
        <v>13862</v>
      </c>
      <c r="C48" s="318">
        <v>945</v>
      </c>
      <c r="D48" s="318">
        <v>14807</v>
      </c>
      <c r="E48" s="318">
        <v>15808</v>
      </c>
    </row>
    <row r="49" spans="1:5" ht="14.25" customHeight="1">
      <c r="A49" s="238" t="s">
        <v>108</v>
      </c>
      <c r="B49" s="318">
        <v>2822</v>
      </c>
      <c r="C49" s="318">
        <v>1630</v>
      </c>
      <c r="D49" s="318">
        <v>4452</v>
      </c>
      <c r="E49" s="318">
        <v>4380</v>
      </c>
    </row>
    <row r="50" spans="1:5" ht="14.25" customHeight="1">
      <c r="A50" s="2" t="s">
        <v>109</v>
      </c>
      <c r="B50" s="318">
        <v>41945</v>
      </c>
      <c r="C50" s="318">
        <v>0</v>
      </c>
      <c r="D50" s="318">
        <v>41945</v>
      </c>
      <c r="E50" s="318">
        <v>48621</v>
      </c>
    </row>
    <row r="51" spans="1:5" ht="14.25" customHeight="1">
      <c r="A51" s="2" t="s">
        <v>227</v>
      </c>
      <c r="B51" s="34">
        <v>12710</v>
      </c>
      <c r="C51" s="34">
        <v>455</v>
      </c>
      <c r="D51" s="34">
        <v>13165</v>
      </c>
      <c r="E51" s="34">
        <v>17168</v>
      </c>
    </row>
    <row r="52" spans="1:5" ht="14.25" customHeight="1">
      <c r="A52" s="2" t="s">
        <v>112</v>
      </c>
      <c r="B52" s="34">
        <v>9997</v>
      </c>
      <c r="C52" s="34">
        <v>435</v>
      </c>
      <c r="D52" s="34">
        <v>10432</v>
      </c>
      <c r="E52" s="34">
        <v>14829</v>
      </c>
    </row>
    <row r="53" spans="1:5" ht="14.25" customHeight="1">
      <c r="A53" s="2" t="s">
        <v>113</v>
      </c>
      <c r="B53" s="34">
        <v>15854</v>
      </c>
      <c r="C53" s="34">
        <v>543</v>
      </c>
      <c r="D53" s="34">
        <v>16397</v>
      </c>
      <c r="E53" s="34">
        <v>19942</v>
      </c>
    </row>
    <row r="54" spans="1:5" ht="14.25" customHeight="1">
      <c r="A54" s="2" t="s">
        <v>114</v>
      </c>
      <c r="B54" s="34">
        <v>17676</v>
      </c>
      <c r="C54" s="34">
        <v>0</v>
      </c>
      <c r="D54" s="34">
        <v>17676</v>
      </c>
      <c r="E54" s="34">
        <v>6690</v>
      </c>
    </row>
    <row r="55" spans="1:5" ht="14.25" customHeight="1">
      <c r="A55" s="2" t="s">
        <v>116</v>
      </c>
      <c r="B55" s="34">
        <v>8416</v>
      </c>
      <c r="C55" s="34">
        <v>10</v>
      </c>
      <c r="D55" s="34">
        <v>8426</v>
      </c>
      <c r="E55" s="34">
        <v>23994</v>
      </c>
    </row>
    <row r="56" spans="1:5" ht="14.25" customHeight="1">
      <c r="A56" s="2" t="s">
        <v>189</v>
      </c>
      <c r="B56" s="34">
        <v>1552</v>
      </c>
      <c r="C56" s="34">
        <v>290</v>
      </c>
      <c r="D56" s="34">
        <v>1842</v>
      </c>
      <c r="E56" s="34">
        <v>461</v>
      </c>
    </row>
    <row r="57" spans="1:5" ht="14.25" customHeight="1">
      <c r="A57" s="2" t="s">
        <v>119</v>
      </c>
      <c r="B57" s="34">
        <v>4969</v>
      </c>
      <c r="C57" s="34">
        <v>63</v>
      </c>
      <c r="D57" s="34">
        <v>5032</v>
      </c>
      <c r="E57" s="34">
        <v>944</v>
      </c>
    </row>
    <row r="58" spans="1:5" ht="14.25" customHeight="1">
      <c r="A58" s="2" t="s">
        <v>327</v>
      </c>
      <c r="B58" s="34">
        <v>3123</v>
      </c>
      <c r="C58" s="34">
        <v>474</v>
      </c>
      <c r="D58" s="34">
        <v>3597</v>
      </c>
      <c r="E58" s="34">
        <v>3942</v>
      </c>
    </row>
    <row r="59" spans="1:5" ht="14.25" customHeight="1">
      <c r="A59" s="2" t="s">
        <v>124</v>
      </c>
      <c r="B59" s="34">
        <v>34361</v>
      </c>
      <c r="C59" s="34">
        <v>1694</v>
      </c>
      <c r="D59" s="34">
        <v>36055</v>
      </c>
      <c r="E59" s="34">
        <v>42923</v>
      </c>
    </row>
    <row r="60" spans="1:5" ht="14.25" customHeight="1">
      <c r="A60" s="2" t="s">
        <v>125</v>
      </c>
      <c r="B60" s="34">
        <v>9782</v>
      </c>
      <c r="C60" s="34">
        <v>146</v>
      </c>
      <c r="D60" s="34">
        <v>9928</v>
      </c>
      <c r="E60" s="34">
        <v>23897</v>
      </c>
    </row>
    <row r="61" spans="1:5" ht="14.25" customHeight="1">
      <c r="A61" s="2" t="s">
        <v>228</v>
      </c>
      <c r="B61" s="34">
        <v>4537</v>
      </c>
      <c r="C61" s="34">
        <v>713</v>
      </c>
      <c r="D61" s="34">
        <v>5250</v>
      </c>
      <c r="E61" s="34">
        <v>7256</v>
      </c>
    </row>
    <row r="62" spans="1:5" ht="14.25" customHeight="1">
      <c r="A62" s="2" t="s">
        <v>126</v>
      </c>
      <c r="B62" s="34">
        <v>75391</v>
      </c>
      <c r="C62" s="34">
        <v>0</v>
      </c>
      <c r="D62" s="34">
        <v>75391</v>
      </c>
      <c r="E62" s="34">
        <v>82688</v>
      </c>
    </row>
    <row r="63" spans="1:5" ht="14.25" customHeight="1">
      <c r="A63" s="2" t="s">
        <v>190</v>
      </c>
      <c r="B63" s="34">
        <v>6869</v>
      </c>
      <c r="C63" s="34">
        <v>0</v>
      </c>
      <c r="D63" s="34">
        <v>6869</v>
      </c>
      <c r="E63" s="34">
        <v>2774</v>
      </c>
    </row>
    <row r="64" spans="1:5" ht="14.25" customHeight="1">
      <c r="A64" s="2" t="s">
        <v>129</v>
      </c>
      <c r="B64" s="34">
        <v>2660</v>
      </c>
      <c r="C64" s="34">
        <v>358</v>
      </c>
      <c r="D64" s="34">
        <v>3018</v>
      </c>
      <c r="E64" s="34">
        <v>3656</v>
      </c>
    </row>
    <row r="65" spans="1:5" ht="14.25" customHeight="1">
      <c r="A65" s="2" t="s">
        <v>130</v>
      </c>
      <c r="B65" s="34">
        <v>206313</v>
      </c>
      <c r="C65" s="34">
        <v>0</v>
      </c>
      <c r="D65" s="34">
        <v>206313</v>
      </c>
      <c r="E65" s="34">
        <v>71775</v>
      </c>
    </row>
    <row r="66" spans="1:5" ht="14.25" customHeight="1">
      <c r="A66" s="2" t="s">
        <v>131</v>
      </c>
      <c r="B66" s="34">
        <v>15866</v>
      </c>
      <c r="C66" s="34">
        <v>1102</v>
      </c>
      <c r="D66" s="34">
        <v>16968</v>
      </c>
      <c r="E66" s="34">
        <v>11631</v>
      </c>
    </row>
    <row r="67" spans="1:5" ht="14.25" customHeight="1">
      <c r="A67" s="2" t="s">
        <v>132</v>
      </c>
      <c r="B67" s="34">
        <v>8699</v>
      </c>
      <c r="C67" s="34">
        <v>2402</v>
      </c>
      <c r="D67" s="34">
        <v>11101</v>
      </c>
      <c r="E67" s="34">
        <v>13213</v>
      </c>
    </row>
    <row r="68" spans="1:5" ht="14.25" customHeight="1">
      <c r="A68" s="2" t="s">
        <v>134</v>
      </c>
      <c r="B68" s="34">
        <v>3063</v>
      </c>
      <c r="C68" s="34">
        <v>277</v>
      </c>
      <c r="D68" s="34">
        <v>3340</v>
      </c>
      <c r="E68" s="34">
        <v>6697</v>
      </c>
    </row>
    <row r="69" spans="1:5" ht="14.25" customHeight="1">
      <c r="A69" s="2" t="s">
        <v>135</v>
      </c>
      <c r="B69" s="34">
        <v>20814</v>
      </c>
      <c r="C69" s="34">
        <v>275</v>
      </c>
      <c r="D69" s="34">
        <v>21089</v>
      </c>
      <c r="E69" s="34">
        <v>17471</v>
      </c>
    </row>
    <row r="70" spans="1:5" ht="14.25" customHeight="1">
      <c r="A70" s="2" t="s">
        <v>230</v>
      </c>
      <c r="B70" s="34">
        <v>30113</v>
      </c>
      <c r="C70" s="34">
        <v>29159</v>
      </c>
      <c r="D70" s="34">
        <v>59272</v>
      </c>
      <c r="E70" s="34">
        <v>84735</v>
      </c>
    </row>
    <row r="71" spans="1:5" ht="14.25" customHeight="1">
      <c r="A71" s="2" t="s">
        <v>231</v>
      </c>
      <c r="B71" s="34">
        <v>5530</v>
      </c>
      <c r="C71" s="34">
        <v>205</v>
      </c>
      <c r="D71" s="34">
        <v>5735</v>
      </c>
      <c r="E71" s="34">
        <v>5028</v>
      </c>
    </row>
    <row r="72" spans="1:5" ht="14.25" customHeight="1">
      <c r="A72" s="2" t="s">
        <v>320</v>
      </c>
      <c r="B72" s="34">
        <v>17890</v>
      </c>
      <c r="C72" s="34">
        <v>4045</v>
      </c>
      <c r="D72" s="34">
        <v>21935</v>
      </c>
      <c r="E72" s="34">
        <v>16559</v>
      </c>
    </row>
    <row r="73" spans="1:5" ht="14.25" customHeight="1">
      <c r="A73" s="2" t="s">
        <v>191</v>
      </c>
      <c r="B73" s="34">
        <v>39723</v>
      </c>
      <c r="C73" s="34">
        <v>28</v>
      </c>
      <c r="D73" s="34">
        <v>39751</v>
      </c>
      <c r="E73" s="34">
        <v>9561</v>
      </c>
    </row>
    <row r="74" spans="1:5" ht="14.25" customHeight="1">
      <c r="A74" s="2" t="s">
        <v>138</v>
      </c>
      <c r="B74" s="34">
        <v>15811</v>
      </c>
      <c r="C74" s="34">
        <v>0</v>
      </c>
      <c r="D74" s="34">
        <v>15811</v>
      </c>
      <c r="E74" s="34">
        <v>18986</v>
      </c>
    </row>
    <row r="75" spans="1:5" ht="14.25" customHeight="1">
      <c r="A75" s="2" t="s">
        <v>139</v>
      </c>
      <c r="B75" s="34">
        <v>13107</v>
      </c>
      <c r="C75" s="34">
        <v>636</v>
      </c>
      <c r="D75" s="34">
        <v>13743</v>
      </c>
      <c r="E75" s="34">
        <v>22656</v>
      </c>
    </row>
    <row r="76" spans="1:5" ht="14.25" customHeight="1">
      <c r="A76" s="2" t="s">
        <v>140</v>
      </c>
      <c r="B76" s="34">
        <v>5296</v>
      </c>
      <c r="C76" s="34">
        <v>501</v>
      </c>
      <c r="D76" s="34">
        <v>5797</v>
      </c>
      <c r="E76" s="34">
        <v>8796</v>
      </c>
    </row>
    <row r="77" spans="1:5" ht="14.25" customHeight="1">
      <c r="A77" s="2" t="s">
        <v>142</v>
      </c>
      <c r="B77" s="34">
        <v>15355</v>
      </c>
      <c r="C77" s="34">
        <v>3745</v>
      </c>
      <c r="D77" s="34">
        <v>19100</v>
      </c>
      <c r="E77" s="34">
        <v>2710</v>
      </c>
    </row>
    <row r="78" spans="1:5" ht="14.25" customHeight="1">
      <c r="A78" s="2" t="s">
        <v>144</v>
      </c>
      <c r="B78" s="34">
        <v>42669</v>
      </c>
      <c r="C78" s="34">
        <v>0</v>
      </c>
      <c r="D78" s="34">
        <v>42669</v>
      </c>
      <c r="E78" s="34">
        <v>7382</v>
      </c>
    </row>
    <row r="79" spans="1:5" ht="14.25" customHeight="1">
      <c r="A79" s="2" t="s">
        <v>145</v>
      </c>
      <c r="B79" s="34">
        <v>31423</v>
      </c>
      <c r="C79" s="34">
        <v>397</v>
      </c>
      <c r="D79" s="34">
        <v>31820</v>
      </c>
      <c r="E79" s="34">
        <v>23914</v>
      </c>
    </row>
    <row r="80" spans="1:5" ht="14.25" customHeight="1">
      <c r="A80" s="2" t="s">
        <v>321</v>
      </c>
      <c r="B80" s="34">
        <v>19997</v>
      </c>
      <c r="C80" s="34">
        <v>0</v>
      </c>
      <c r="D80" s="34">
        <v>19997</v>
      </c>
      <c r="E80" s="34">
        <v>56201</v>
      </c>
    </row>
    <row r="81" spans="1:5" ht="14.25" customHeight="1">
      <c r="A81" s="2" t="s">
        <v>150</v>
      </c>
      <c r="B81" s="34">
        <v>1210</v>
      </c>
      <c r="C81" s="34">
        <v>45</v>
      </c>
      <c r="D81" s="34">
        <v>1255</v>
      </c>
      <c r="E81" s="34">
        <v>12140</v>
      </c>
    </row>
    <row r="82" spans="1:5" ht="14.25" customHeight="1">
      <c r="A82" s="2" t="s">
        <v>234</v>
      </c>
      <c r="B82" s="34">
        <v>2349</v>
      </c>
      <c r="C82" s="34">
        <v>216</v>
      </c>
      <c r="D82" s="34">
        <v>2565</v>
      </c>
      <c r="E82" s="34">
        <v>15</v>
      </c>
    </row>
    <row r="83" spans="1:5" ht="14.25" customHeight="1">
      <c r="A83" s="2" t="s">
        <v>153</v>
      </c>
      <c r="B83" s="34">
        <v>1759</v>
      </c>
      <c r="C83" s="34">
        <v>151</v>
      </c>
      <c r="D83" s="34">
        <v>1910</v>
      </c>
      <c r="E83" s="34">
        <v>3509</v>
      </c>
    </row>
    <row r="84" spans="1:5" ht="14.25" customHeight="1">
      <c r="A84" s="2" t="s">
        <v>155</v>
      </c>
      <c r="B84" s="34">
        <v>14448</v>
      </c>
      <c r="C84" s="34">
        <v>362</v>
      </c>
      <c r="D84" s="34">
        <v>14810</v>
      </c>
      <c r="E84" s="34">
        <v>10271</v>
      </c>
    </row>
    <row r="85" spans="1:5" ht="14.25" customHeight="1">
      <c r="A85" s="2" t="s">
        <v>160</v>
      </c>
      <c r="B85" s="34">
        <v>15832</v>
      </c>
      <c r="C85" s="34">
        <v>539</v>
      </c>
      <c r="D85" s="34">
        <v>16371</v>
      </c>
      <c r="E85" s="34">
        <v>56645</v>
      </c>
    </row>
    <row r="86" spans="1:5" ht="14.25" customHeight="1">
      <c r="A86" s="2" t="s">
        <v>162</v>
      </c>
      <c r="B86" s="34">
        <v>4531</v>
      </c>
      <c r="C86" s="34">
        <v>52</v>
      </c>
      <c r="D86" s="34">
        <v>4583</v>
      </c>
      <c r="E86" s="34">
        <v>2552</v>
      </c>
    </row>
    <row r="87" spans="1:5" ht="14.25" customHeight="1">
      <c r="A87" s="2" t="s">
        <v>235</v>
      </c>
      <c r="B87" s="34">
        <v>9982</v>
      </c>
      <c r="C87" s="34">
        <v>0</v>
      </c>
      <c r="D87" s="34">
        <v>9982</v>
      </c>
      <c r="E87" s="34">
        <v>6144</v>
      </c>
    </row>
    <row r="88" spans="1:5" ht="14.25" customHeight="1">
      <c r="A88" s="2" t="s">
        <v>163</v>
      </c>
      <c r="B88" s="34">
        <v>15035</v>
      </c>
      <c r="C88" s="34">
        <v>86</v>
      </c>
      <c r="D88" s="34">
        <v>15121</v>
      </c>
      <c r="E88" s="34">
        <v>20173</v>
      </c>
    </row>
    <row r="89" spans="1:5" ht="14.25" customHeight="1">
      <c r="A89" s="2" t="s">
        <v>164</v>
      </c>
      <c r="B89" s="34">
        <v>4602</v>
      </c>
      <c r="C89" s="34">
        <v>0</v>
      </c>
      <c r="D89" s="34">
        <v>4602</v>
      </c>
      <c r="E89" s="34">
        <v>4824</v>
      </c>
    </row>
    <row r="90" spans="1:5" ht="14.25" customHeight="1">
      <c r="A90" s="2" t="s">
        <v>192</v>
      </c>
      <c r="B90" s="34">
        <v>3869</v>
      </c>
      <c r="C90" s="34">
        <v>45</v>
      </c>
      <c r="D90" s="34">
        <v>3914</v>
      </c>
      <c r="E90" s="34">
        <v>4123</v>
      </c>
    </row>
    <row r="91" spans="1:5" ht="14.25" customHeight="1">
      <c r="A91" s="2" t="s">
        <v>166</v>
      </c>
      <c r="B91" s="34">
        <v>71322</v>
      </c>
      <c r="C91" s="34">
        <v>714</v>
      </c>
      <c r="D91" s="34">
        <v>72036</v>
      </c>
      <c r="E91" s="34">
        <v>70024</v>
      </c>
    </row>
    <row r="92" spans="1:5" ht="14.25" customHeight="1">
      <c r="A92" s="2" t="s">
        <v>167</v>
      </c>
      <c r="B92" s="34">
        <v>23256</v>
      </c>
      <c r="C92" s="34">
        <v>132</v>
      </c>
      <c r="D92" s="34">
        <v>23388</v>
      </c>
      <c r="E92" s="34">
        <v>15904</v>
      </c>
    </row>
    <row r="93" spans="1:5" ht="14.25" customHeight="1">
      <c r="A93" s="2" t="s">
        <v>193</v>
      </c>
      <c r="B93" s="34">
        <v>2468</v>
      </c>
      <c r="C93" s="34">
        <v>319</v>
      </c>
      <c r="D93" s="34">
        <v>2787</v>
      </c>
      <c r="E93" s="34">
        <v>6792</v>
      </c>
    </row>
    <row r="94" spans="1:5" ht="14.25" customHeight="1">
      <c r="A94" s="2"/>
      <c r="B94" s="34"/>
      <c r="C94" s="34"/>
      <c r="D94" s="34"/>
      <c r="E94" s="34"/>
    </row>
    <row r="95" spans="1:5" ht="14.25" customHeight="1">
      <c r="A95" s="7" t="s">
        <v>11</v>
      </c>
      <c r="B95" s="68">
        <v>10242</v>
      </c>
      <c r="C95" s="68">
        <v>213.5</v>
      </c>
      <c r="D95" s="68">
        <v>10864.5</v>
      </c>
      <c r="E95" s="68">
        <v>9400</v>
      </c>
    </row>
    <row r="96" spans="1:5" ht="14.25" customHeight="1">
      <c r="A96" s="7" t="s">
        <v>10</v>
      </c>
      <c r="B96" s="68">
        <v>20824.8</v>
      </c>
      <c r="C96" s="68">
        <v>815.91111111111115</v>
      </c>
      <c r="D96" s="68">
        <v>21640.711111111112</v>
      </c>
      <c r="E96" s="68">
        <v>17388.211111111112</v>
      </c>
    </row>
    <row r="97" spans="1:5" ht="14.25" customHeight="1">
      <c r="A97" s="7" t="s">
        <v>237</v>
      </c>
      <c r="B97" s="68">
        <v>1874232</v>
      </c>
      <c r="C97" s="68">
        <v>73432</v>
      </c>
      <c r="D97" s="68">
        <v>1947664</v>
      </c>
      <c r="E97" s="68">
        <v>1564939</v>
      </c>
    </row>
  </sheetData>
  <sortState xmlns:xlrd2="http://schemas.microsoft.com/office/spreadsheetml/2017/richdata2" ref="A4:E50">
    <sortCondition ref="A4"/>
  </sortState>
  <phoneticPr fontId="51" type="noConversion"/>
  <conditionalFormatting sqref="B4:E50">
    <cfRule type="cellIs" dxfId="56" priority="2" operator="lessThan">
      <formula>0</formula>
    </cfRule>
    <cfRule type="cellIs" dxfId="55" priority="3" operator="lessThan">
      <formula>0</formula>
    </cfRule>
    <cfRule type="cellIs" dxfId="54" priority="4" operator="equal">
      <formula>0</formula>
    </cfRule>
  </conditionalFormatting>
  <conditionalFormatting sqref="B4:E98">
    <cfRule type="cellIs" dxfId="53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I99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7.85546875" customWidth="1"/>
    <col min="2" max="2" width="8.85546875" style="20" bestFit="1" customWidth="1"/>
    <col min="3" max="3" width="9.42578125" style="20" bestFit="1" customWidth="1"/>
    <col min="4" max="4" width="7" style="20" customWidth="1"/>
    <col min="5" max="5" width="8.5703125" style="20" bestFit="1" customWidth="1"/>
    <col min="6" max="6" width="16" style="25" customWidth="1"/>
    <col min="7" max="7" width="7.7109375" style="25" bestFit="1" customWidth="1"/>
    <col min="8" max="8" width="11.42578125" style="25" customWidth="1"/>
    <col min="9" max="9" width="13.5703125" style="20" customWidth="1"/>
    <col min="10" max="10" width="19.140625" bestFit="1" customWidth="1"/>
    <col min="11" max="11" width="10.42578125" customWidth="1"/>
    <col min="12" max="12" width="10.140625" bestFit="1" customWidth="1"/>
    <col min="13" max="13" width="14.140625" customWidth="1"/>
    <col min="14" max="14" width="11.28515625" customWidth="1"/>
    <col min="15" max="15" width="14.5703125" customWidth="1"/>
    <col min="16" max="16" width="10.140625" bestFit="1" customWidth="1"/>
    <col min="18" max="18" width="10.5703125" customWidth="1"/>
  </cols>
  <sheetData>
    <row r="1" spans="1:9" ht="16.5" customHeight="1">
      <c r="A1" s="9" t="s">
        <v>418</v>
      </c>
    </row>
    <row r="2" spans="1:9" ht="9.6" customHeight="1">
      <c r="A2" s="3" t="s">
        <v>419</v>
      </c>
    </row>
    <row r="3" spans="1:9" s="97" customFormat="1" ht="38.450000000000003" customHeight="1">
      <c r="A3" s="110"/>
      <c r="B3" s="114" t="s">
        <v>420</v>
      </c>
      <c r="C3" s="114" t="s">
        <v>421</v>
      </c>
      <c r="D3" s="114" t="s">
        <v>422</v>
      </c>
      <c r="E3" s="114" t="s">
        <v>423</v>
      </c>
      <c r="F3" s="114" t="s">
        <v>424</v>
      </c>
      <c r="G3" s="114" t="s">
        <v>425</v>
      </c>
      <c r="H3" s="114" t="s">
        <v>426</v>
      </c>
      <c r="I3" s="114" t="s">
        <v>427</v>
      </c>
    </row>
    <row r="4" spans="1:9" ht="14.25" customHeight="1">
      <c r="A4" s="238" t="s">
        <v>317</v>
      </c>
      <c r="B4" s="318">
        <v>5659</v>
      </c>
      <c r="C4" s="318">
        <v>13420</v>
      </c>
      <c r="D4" s="318">
        <v>3000</v>
      </c>
      <c r="E4" s="318">
        <v>1121</v>
      </c>
      <c r="F4" s="318">
        <v>92</v>
      </c>
      <c r="G4" s="318">
        <v>258</v>
      </c>
      <c r="H4" s="318">
        <v>23550</v>
      </c>
      <c r="I4" s="318">
        <v>5570</v>
      </c>
    </row>
    <row r="5" spans="1:9" ht="14.25" customHeight="1">
      <c r="A5" s="238" t="s">
        <v>184</v>
      </c>
      <c r="B5" s="318">
        <v>2587</v>
      </c>
      <c r="C5" s="318">
        <v>6155</v>
      </c>
      <c r="D5" s="318">
        <v>557</v>
      </c>
      <c r="E5" s="318">
        <v>857</v>
      </c>
      <c r="F5" s="318">
        <v>32</v>
      </c>
      <c r="G5" s="318">
        <v>91</v>
      </c>
      <c r="H5" s="318">
        <v>10279</v>
      </c>
      <c r="I5" s="318">
        <v>86</v>
      </c>
    </row>
    <row r="6" spans="1:9" ht="14.25" customHeight="1">
      <c r="A6" s="238" t="s">
        <v>29</v>
      </c>
      <c r="B6" s="318">
        <v>246</v>
      </c>
      <c r="C6" s="318">
        <v>334</v>
      </c>
      <c r="D6" s="318">
        <v>63</v>
      </c>
      <c r="E6" s="318">
        <v>67</v>
      </c>
      <c r="F6" s="318">
        <v>1</v>
      </c>
      <c r="G6" s="318">
        <v>7</v>
      </c>
      <c r="H6" s="318">
        <v>718</v>
      </c>
      <c r="I6" s="318">
        <v>0</v>
      </c>
    </row>
    <row r="7" spans="1:9" ht="14.25" customHeight="1">
      <c r="A7" s="238" t="s">
        <v>30</v>
      </c>
      <c r="B7" s="318">
        <v>2772</v>
      </c>
      <c r="C7" s="318">
        <v>6097</v>
      </c>
      <c r="D7" s="318">
        <v>697</v>
      </c>
      <c r="E7" s="318">
        <v>956</v>
      </c>
      <c r="F7" s="318">
        <v>250</v>
      </c>
      <c r="G7" s="318">
        <v>0</v>
      </c>
      <c r="H7" s="318">
        <v>10772</v>
      </c>
      <c r="I7" s="318">
        <v>722</v>
      </c>
    </row>
    <row r="8" spans="1:9" ht="14.25" customHeight="1">
      <c r="A8" s="238" t="s">
        <v>32</v>
      </c>
      <c r="B8" s="318">
        <v>5129</v>
      </c>
      <c r="C8" s="318">
        <v>21391</v>
      </c>
      <c r="D8" s="318">
        <v>721</v>
      </c>
      <c r="E8" s="318">
        <v>1683</v>
      </c>
      <c r="F8" s="318">
        <v>88</v>
      </c>
      <c r="G8" s="318">
        <v>0</v>
      </c>
      <c r="H8" s="318">
        <v>29012</v>
      </c>
      <c r="I8" s="318">
        <v>0</v>
      </c>
    </row>
    <row r="9" spans="1:9" ht="14.25" customHeight="1">
      <c r="A9" s="238" t="s">
        <v>33</v>
      </c>
      <c r="B9" s="318">
        <v>2614</v>
      </c>
      <c r="C9" s="318">
        <v>3662</v>
      </c>
      <c r="D9" s="318">
        <v>321</v>
      </c>
      <c r="E9" s="318">
        <v>906</v>
      </c>
      <c r="F9" s="318">
        <v>127</v>
      </c>
      <c r="G9" s="318">
        <v>0</v>
      </c>
      <c r="H9" s="318">
        <v>7630</v>
      </c>
      <c r="I9" s="318">
        <v>278</v>
      </c>
    </row>
    <row r="10" spans="1:9" ht="14.25" customHeight="1">
      <c r="A10" s="238" t="s">
        <v>37</v>
      </c>
      <c r="B10" s="318">
        <v>1200</v>
      </c>
      <c r="C10" s="318">
        <v>1660</v>
      </c>
      <c r="D10" s="318">
        <v>482</v>
      </c>
      <c r="E10" s="318">
        <v>226</v>
      </c>
      <c r="F10" s="318">
        <v>10</v>
      </c>
      <c r="G10" s="318">
        <v>162</v>
      </c>
      <c r="H10" s="318">
        <v>3740</v>
      </c>
      <c r="I10" s="318">
        <v>273</v>
      </c>
    </row>
    <row r="11" spans="1:9" ht="14.25" customHeight="1">
      <c r="A11" s="238" t="s">
        <v>213</v>
      </c>
      <c r="B11" s="318">
        <v>252</v>
      </c>
      <c r="C11" s="318">
        <v>469</v>
      </c>
      <c r="D11" s="318">
        <v>27</v>
      </c>
      <c r="E11" s="318">
        <v>160</v>
      </c>
      <c r="F11" s="318">
        <v>16</v>
      </c>
      <c r="G11" s="318">
        <v>13</v>
      </c>
      <c r="H11" s="318">
        <v>937</v>
      </c>
      <c r="I11" s="318">
        <v>34</v>
      </c>
    </row>
    <row r="12" spans="1:9" ht="14.25" customHeight="1">
      <c r="A12" s="238" t="s">
        <v>38</v>
      </c>
      <c r="B12" s="318">
        <v>15593</v>
      </c>
      <c r="C12" s="318">
        <v>121160</v>
      </c>
      <c r="D12" s="318">
        <v>6529</v>
      </c>
      <c r="E12" s="318">
        <v>7650</v>
      </c>
      <c r="F12" s="318">
        <v>30</v>
      </c>
      <c r="G12" s="318">
        <v>1336</v>
      </c>
      <c r="H12" s="318">
        <v>152298</v>
      </c>
      <c r="I12" s="318">
        <v>22210</v>
      </c>
    </row>
    <row r="13" spans="1:9" ht="14.25" customHeight="1">
      <c r="A13" s="238" t="s">
        <v>42</v>
      </c>
      <c r="B13" s="318">
        <v>8291</v>
      </c>
      <c r="C13" s="318">
        <v>15732</v>
      </c>
      <c r="D13" s="318">
        <v>930</v>
      </c>
      <c r="E13" s="318">
        <v>3006</v>
      </c>
      <c r="F13" s="318">
        <v>53</v>
      </c>
      <c r="G13" s="318">
        <v>545</v>
      </c>
      <c r="H13" s="318">
        <v>28557</v>
      </c>
      <c r="I13" s="318">
        <v>1210</v>
      </c>
    </row>
    <row r="14" spans="1:9" ht="14.25" customHeight="1">
      <c r="A14" s="238" t="s">
        <v>44</v>
      </c>
      <c r="B14" s="318">
        <v>0</v>
      </c>
      <c r="C14" s="318">
        <v>505</v>
      </c>
      <c r="D14" s="318">
        <v>0</v>
      </c>
      <c r="E14" s="318">
        <v>115</v>
      </c>
      <c r="F14" s="318">
        <v>10</v>
      </c>
      <c r="G14" s="318">
        <v>202</v>
      </c>
      <c r="H14" s="318">
        <v>832</v>
      </c>
      <c r="I14" s="318">
        <v>45</v>
      </c>
    </row>
    <row r="15" spans="1:9" ht="14.25" customHeight="1">
      <c r="A15" s="238" t="s">
        <v>47</v>
      </c>
      <c r="B15" s="318">
        <v>1367</v>
      </c>
      <c r="C15" s="318">
        <v>5898</v>
      </c>
      <c r="D15" s="318">
        <v>411</v>
      </c>
      <c r="E15" s="318">
        <v>512</v>
      </c>
      <c r="F15" s="318">
        <v>86</v>
      </c>
      <c r="G15" s="318">
        <v>0</v>
      </c>
      <c r="H15" s="318">
        <v>8274</v>
      </c>
      <c r="I15" s="318">
        <v>101</v>
      </c>
    </row>
    <row r="16" spans="1:9" ht="14.25" customHeight="1">
      <c r="A16" s="238" t="s">
        <v>49</v>
      </c>
      <c r="B16" s="318">
        <v>2718</v>
      </c>
      <c r="C16" s="318">
        <v>20961</v>
      </c>
      <c r="D16" s="318">
        <v>1921</v>
      </c>
      <c r="E16" s="318">
        <v>2157</v>
      </c>
      <c r="F16" s="318">
        <v>222</v>
      </c>
      <c r="G16" s="318">
        <v>98</v>
      </c>
      <c r="H16" s="318">
        <v>28077</v>
      </c>
      <c r="I16" s="318">
        <v>11851</v>
      </c>
    </row>
    <row r="17" spans="1:9" ht="14.25" customHeight="1">
      <c r="A17" s="238" t="s">
        <v>53</v>
      </c>
      <c r="B17" s="318">
        <v>8062</v>
      </c>
      <c r="C17" s="318">
        <v>56597</v>
      </c>
      <c r="D17" s="318">
        <v>6242</v>
      </c>
      <c r="E17" s="318">
        <v>4776</v>
      </c>
      <c r="F17" s="318">
        <v>314</v>
      </c>
      <c r="G17" s="318">
        <v>35</v>
      </c>
      <c r="H17" s="318">
        <v>76026</v>
      </c>
      <c r="I17" s="318">
        <v>21844</v>
      </c>
    </row>
    <row r="18" spans="1:9" ht="14.25" customHeight="1">
      <c r="A18" s="238" t="s">
        <v>54</v>
      </c>
      <c r="B18" s="318">
        <v>0</v>
      </c>
      <c r="C18" s="318">
        <v>61383</v>
      </c>
      <c r="D18" s="318">
        <v>5246</v>
      </c>
      <c r="E18" s="318">
        <v>5519</v>
      </c>
      <c r="F18" s="318">
        <v>10</v>
      </c>
      <c r="G18" s="318">
        <v>2406</v>
      </c>
      <c r="H18" s="318">
        <v>74564</v>
      </c>
      <c r="I18" s="318">
        <v>10192</v>
      </c>
    </row>
    <row r="19" spans="1:9" ht="14.25" customHeight="1">
      <c r="A19" s="238" t="s">
        <v>56</v>
      </c>
      <c r="B19" s="318">
        <v>6329</v>
      </c>
      <c r="C19" s="318">
        <v>24432</v>
      </c>
      <c r="D19" s="318">
        <v>1585</v>
      </c>
      <c r="E19" s="318">
        <v>2510</v>
      </c>
      <c r="F19" s="318">
        <v>5</v>
      </c>
      <c r="G19" s="318">
        <v>3</v>
      </c>
      <c r="H19" s="318">
        <v>34864</v>
      </c>
      <c r="I19" s="318">
        <v>13494</v>
      </c>
    </row>
    <row r="20" spans="1:9" ht="14.25" customHeight="1">
      <c r="A20" s="238" t="s">
        <v>57</v>
      </c>
      <c r="B20" s="318">
        <v>7281</v>
      </c>
      <c r="C20" s="318">
        <v>44196</v>
      </c>
      <c r="D20" s="318">
        <v>5484</v>
      </c>
      <c r="E20" s="318">
        <v>5451</v>
      </c>
      <c r="F20" s="318">
        <v>18</v>
      </c>
      <c r="G20" s="318">
        <v>424</v>
      </c>
      <c r="H20" s="318">
        <v>62854</v>
      </c>
      <c r="I20" s="318">
        <v>10183</v>
      </c>
    </row>
    <row r="21" spans="1:9" ht="14.25" customHeight="1">
      <c r="A21" s="238" t="s">
        <v>59</v>
      </c>
      <c r="B21" s="318">
        <v>16452</v>
      </c>
      <c r="C21" s="318">
        <v>29836</v>
      </c>
      <c r="D21" s="318">
        <v>2337</v>
      </c>
      <c r="E21" s="318">
        <v>5705</v>
      </c>
      <c r="F21" s="318">
        <v>376</v>
      </c>
      <c r="G21" s="318">
        <v>113</v>
      </c>
      <c r="H21" s="318">
        <v>54819</v>
      </c>
      <c r="I21" s="318">
        <v>1597</v>
      </c>
    </row>
    <row r="22" spans="1:9" ht="14.25" customHeight="1">
      <c r="A22" s="238" t="s">
        <v>318</v>
      </c>
      <c r="B22" s="318">
        <v>16917</v>
      </c>
      <c r="C22" s="318">
        <v>50869</v>
      </c>
      <c r="D22" s="318">
        <v>2117</v>
      </c>
      <c r="E22" s="318">
        <v>6965</v>
      </c>
      <c r="F22" s="318">
        <v>142</v>
      </c>
      <c r="G22" s="318">
        <v>0</v>
      </c>
      <c r="H22" s="318">
        <v>77010</v>
      </c>
      <c r="I22" s="318">
        <v>2199</v>
      </c>
    </row>
    <row r="23" spans="1:9" ht="14.25" customHeight="1">
      <c r="A23" s="238" t="s">
        <v>220</v>
      </c>
      <c r="B23" s="318">
        <v>9007</v>
      </c>
      <c r="C23" s="318">
        <v>26844</v>
      </c>
      <c r="D23" s="318">
        <v>2203</v>
      </c>
      <c r="E23" s="318">
        <v>3538</v>
      </c>
      <c r="F23" s="318">
        <v>95</v>
      </c>
      <c r="G23" s="318">
        <v>306</v>
      </c>
      <c r="H23" s="318">
        <v>41993</v>
      </c>
      <c r="I23" s="318">
        <v>4617</v>
      </c>
    </row>
    <row r="24" spans="1:9" ht="14.25" customHeight="1">
      <c r="A24" s="238" t="s">
        <v>60</v>
      </c>
      <c r="B24" s="318">
        <v>3386</v>
      </c>
      <c r="C24" s="318">
        <v>5942</v>
      </c>
      <c r="D24" s="318">
        <v>0</v>
      </c>
      <c r="E24" s="318">
        <v>2774</v>
      </c>
      <c r="F24" s="318">
        <v>130</v>
      </c>
      <c r="G24" s="318">
        <v>0</v>
      </c>
      <c r="H24" s="318">
        <v>12232</v>
      </c>
      <c r="I24" s="318">
        <v>1293</v>
      </c>
    </row>
    <row r="25" spans="1:9" ht="14.25" customHeight="1">
      <c r="A25" s="238" t="s">
        <v>319</v>
      </c>
      <c r="B25" s="318">
        <v>9241</v>
      </c>
      <c r="C25" s="318">
        <v>16524</v>
      </c>
      <c r="D25" s="318">
        <v>2696</v>
      </c>
      <c r="E25" s="318">
        <v>1802</v>
      </c>
      <c r="F25" s="318">
        <v>101</v>
      </c>
      <c r="G25" s="318">
        <v>203</v>
      </c>
      <c r="H25" s="318">
        <v>30567</v>
      </c>
      <c r="I25" s="318">
        <v>2341</v>
      </c>
    </row>
    <row r="26" spans="1:9" ht="14.25" customHeight="1">
      <c r="A26" s="238" t="s">
        <v>63</v>
      </c>
      <c r="B26" s="318">
        <v>361</v>
      </c>
      <c r="C26" s="318">
        <v>1510</v>
      </c>
      <c r="D26" s="318">
        <v>184</v>
      </c>
      <c r="E26" s="318">
        <v>310</v>
      </c>
      <c r="F26" s="318">
        <v>17</v>
      </c>
      <c r="G26" s="318">
        <v>0</v>
      </c>
      <c r="H26" s="318">
        <v>2382</v>
      </c>
      <c r="I26" s="318">
        <v>85</v>
      </c>
    </row>
    <row r="27" spans="1:9" ht="14.25" customHeight="1">
      <c r="A27" s="238" t="s">
        <v>65</v>
      </c>
      <c r="B27" s="318">
        <v>12127</v>
      </c>
      <c r="C27" s="318">
        <v>25113</v>
      </c>
      <c r="D27" s="318">
        <v>1533</v>
      </c>
      <c r="E27" s="318">
        <v>1520</v>
      </c>
      <c r="F27" s="318">
        <v>287</v>
      </c>
      <c r="G27" s="318">
        <v>0</v>
      </c>
      <c r="H27" s="318">
        <v>40580</v>
      </c>
      <c r="I27" s="318">
        <v>2629</v>
      </c>
    </row>
    <row r="28" spans="1:9" ht="14.25" customHeight="1">
      <c r="A28" s="238" t="s">
        <v>70</v>
      </c>
      <c r="B28" s="318">
        <v>3562</v>
      </c>
      <c r="C28" s="318">
        <v>33064</v>
      </c>
      <c r="D28" s="318">
        <v>1462</v>
      </c>
      <c r="E28" s="318">
        <v>5634</v>
      </c>
      <c r="F28" s="318">
        <v>167</v>
      </c>
      <c r="G28" s="318">
        <v>142</v>
      </c>
      <c r="H28" s="318">
        <v>44031</v>
      </c>
      <c r="I28" s="318">
        <v>6233</v>
      </c>
    </row>
    <row r="29" spans="1:9" ht="14.25" customHeight="1">
      <c r="A29" s="238" t="s">
        <v>74</v>
      </c>
      <c r="B29" s="318">
        <v>675</v>
      </c>
      <c r="C29" s="318">
        <v>1097</v>
      </c>
      <c r="D29" s="318">
        <v>101</v>
      </c>
      <c r="E29" s="318">
        <v>376</v>
      </c>
      <c r="F29" s="318">
        <v>6</v>
      </c>
      <c r="G29" s="318">
        <v>37</v>
      </c>
      <c r="H29" s="318">
        <v>2292</v>
      </c>
      <c r="I29" s="318">
        <v>204</v>
      </c>
    </row>
    <row r="30" spans="1:9" ht="14.25" customHeight="1">
      <c r="A30" s="238" t="s">
        <v>75</v>
      </c>
      <c r="B30" s="318">
        <v>8476</v>
      </c>
      <c r="C30" s="318">
        <v>9634</v>
      </c>
      <c r="D30" s="318">
        <v>1070</v>
      </c>
      <c r="E30" s="318">
        <v>1143</v>
      </c>
      <c r="F30" s="318">
        <v>31</v>
      </c>
      <c r="G30" s="318">
        <v>97</v>
      </c>
      <c r="H30" s="318">
        <v>20451</v>
      </c>
      <c r="I30" s="318">
        <v>360</v>
      </c>
    </row>
    <row r="31" spans="1:9" ht="14.25" customHeight="1">
      <c r="A31" s="238" t="s">
        <v>76</v>
      </c>
      <c r="B31" s="318">
        <v>17592</v>
      </c>
      <c r="C31" s="318">
        <v>106226</v>
      </c>
      <c r="D31" s="318">
        <v>7448</v>
      </c>
      <c r="E31" s="318">
        <v>5668</v>
      </c>
      <c r="F31" s="318">
        <v>277</v>
      </c>
      <c r="G31" s="318">
        <v>1121</v>
      </c>
      <c r="H31" s="318">
        <v>138332</v>
      </c>
      <c r="I31" s="318">
        <v>30089</v>
      </c>
    </row>
    <row r="32" spans="1:9" ht="14.25" customHeight="1">
      <c r="A32" s="238" t="s">
        <v>79</v>
      </c>
      <c r="B32" s="318">
        <v>7340</v>
      </c>
      <c r="C32" s="318">
        <v>34989</v>
      </c>
      <c r="D32" s="318">
        <v>5164</v>
      </c>
      <c r="E32" s="318">
        <v>2086</v>
      </c>
      <c r="F32" s="318">
        <v>17</v>
      </c>
      <c r="G32" s="318">
        <v>161</v>
      </c>
      <c r="H32" s="318">
        <v>49757</v>
      </c>
      <c r="I32" s="318">
        <v>13361</v>
      </c>
    </row>
    <row r="33" spans="1:9" ht="14.25" customHeight="1">
      <c r="A33" s="238" t="s">
        <v>186</v>
      </c>
      <c r="B33" s="318">
        <v>1239</v>
      </c>
      <c r="C33" s="318">
        <v>1973</v>
      </c>
      <c r="D33" s="318">
        <v>998</v>
      </c>
      <c r="E33" s="318">
        <v>291</v>
      </c>
      <c r="F33" s="318">
        <v>0</v>
      </c>
      <c r="G33" s="318">
        <v>0</v>
      </c>
      <c r="H33" s="318">
        <v>4501</v>
      </c>
      <c r="I33" s="318">
        <v>107</v>
      </c>
    </row>
    <row r="34" spans="1:9" ht="14.25" customHeight="1">
      <c r="A34" s="238" t="s">
        <v>82</v>
      </c>
      <c r="B34" s="318">
        <v>2423</v>
      </c>
      <c r="C34" s="318">
        <v>8746</v>
      </c>
      <c r="D34" s="318">
        <v>746</v>
      </c>
      <c r="E34" s="318">
        <v>840</v>
      </c>
      <c r="F34" s="318">
        <v>27</v>
      </c>
      <c r="G34" s="318">
        <v>307</v>
      </c>
      <c r="H34" s="318">
        <v>13089</v>
      </c>
      <c r="I34" s="318">
        <v>962</v>
      </c>
    </row>
    <row r="35" spans="1:9" ht="14.25" customHeight="1">
      <c r="A35" s="238" t="s">
        <v>224</v>
      </c>
      <c r="B35" s="318">
        <v>309</v>
      </c>
      <c r="C35" s="318">
        <v>362</v>
      </c>
      <c r="D35" s="318">
        <v>58</v>
      </c>
      <c r="E35" s="318">
        <v>54</v>
      </c>
      <c r="F35" s="318">
        <v>7</v>
      </c>
      <c r="G35" s="318">
        <v>10</v>
      </c>
      <c r="H35" s="318">
        <v>800</v>
      </c>
      <c r="I35" s="318">
        <v>30</v>
      </c>
    </row>
    <row r="36" spans="1:9" ht="14.25" customHeight="1">
      <c r="A36" s="238" t="s">
        <v>85</v>
      </c>
      <c r="B36" s="318">
        <v>862</v>
      </c>
      <c r="C36" s="318">
        <v>1763</v>
      </c>
      <c r="D36" s="318">
        <v>338</v>
      </c>
      <c r="E36" s="318">
        <v>396</v>
      </c>
      <c r="F36" s="318">
        <v>32</v>
      </c>
      <c r="G36" s="318">
        <v>420</v>
      </c>
      <c r="H36" s="318">
        <v>3811</v>
      </c>
      <c r="I36" s="318">
        <v>146</v>
      </c>
    </row>
    <row r="37" spans="1:9" ht="14.25" customHeight="1">
      <c r="A37" s="238" t="s">
        <v>88</v>
      </c>
      <c r="B37" s="318">
        <v>5731</v>
      </c>
      <c r="C37" s="318">
        <v>18566</v>
      </c>
      <c r="D37" s="318">
        <v>1019</v>
      </c>
      <c r="E37" s="318">
        <v>2183</v>
      </c>
      <c r="F37" s="318">
        <v>15</v>
      </c>
      <c r="G37" s="318">
        <v>0</v>
      </c>
      <c r="H37" s="318">
        <v>27514</v>
      </c>
      <c r="I37" s="318">
        <v>491</v>
      </c>
    </row>
    <row r="38" spans="1:9" ht="14.25" customHeight="1">
      <c r="A38" s="238" t="s">
        <v>225</v>
      </c>
      <c r="B38" s="318">
        <v>9644</v>
      </c>
      <c r="C38" s="318">
        <v>61009</v>
      </c>
      <c r="D38" s="318">
        <v>0</v>
      </c>
      <c r="E38" s="318">
        <v>29586</v>
      </c>
      <c r="F38" s="318">
        <v>11</v>
      </c>
      <c r="G38" s="318">
        <v>233</v>
      </c>
      <c r="H38" s="318">
        <v>100483</v>
      </c>
      <c r="I38" s="318">
        <v>36067</v>
      </c>
    </row>
    <row r="39" spans="1:9" ht="14.25" customHeight="1">
      <c r="A39" s="238" t="s">
        <v>91</v>
      </c>
      <c r="B39" s="318">
        <v>1943</v>
      </c>
      <c r="C39" s="318">
        <v>3441</v>
      </c>
      <c r="D39" s="318">
        <v>502</v>
      </c>
      <c r="E39" s="318">
        <v>333</v>
      </c>
      <c r="F39" s="318">
        <v>12</v>
      </c>
      <c r="G39" s="318">
        <v>0</v>
      </c>
      <c r="H39" s="318">
        <v>6231</v>
      </c>
      <c r="I39" s="318">
        <v>110</v>
      </c>
    </row>
    <row r="40" spans="1:9" ht="14.25" customHeight="1">
      <c r="A40" s="238" t="s">
        <v>92</v>
      </c>
      <c r="B40" s="318">
        <v>0</v>
      </c>
      <c r="C40" s="318">
        <v>34827</v>
      </c>
      <c r="D40" s="318">
        <v>0</v>
      </c>
      <c r="E40" s="318">
        <v>5285</v>
      </c>
      <c r="F40" s="318">
        <v>13</v>
      </c>
      <c r="G40" s="318">
        <v>0</v>
      </c>
      <c r="H40" s="318">
        <v>40125</v>
      </c>
      <c r="I40" s="318">
        <v>7639</v>
      </c>
    </row>
    <row r="41" spans="1:9" ht="14.25" customHeight="1">
      <c r="A41" s="238" t="s">
        <v>188</v>
      </c>
      <c r="B41" s="318">
        <v>9372</v>
      </c>
      <c r="C41" s="318">
        <v>59281</v>
      </c>
      <c r="D41" s="318">
        <v>3702</v>
      </c>
      <c r="E41" s="318">
        <v>6340</v>
      </c>
      <c r="F41" s="318">
        <v>272</v>
      </c>
      <c r="G41" s="318">
        <v>5337</v>
      </c>
      <c r="H41" s="318">
        <v>84304</v>
      </c>
      <c r="I41" s="318">
        <v>23775</v>
      </c>
    </row>
    <row r="42" spans="1:9" ht="14.25" customHeight="1">
      <c r="A42" s="238" t="s">
        <v>96</v>
      </c>
      <c r="B42" s="318">
        <v>1116</v>
      </c>
      <c r="C42" s="318">
        <v>2173</v>
      </c>
      <c r="D42" s="318">
        <v>302</v>
      </c>
      <c r="E42" s="318">
        <v>522</v>
      </c>
      <c r="F42" s="318">
        <v>8</v>
      </c>
      <c r="G42" s="318">
        <v>101</v>
      </c>
      <c r="H42" s="318">
        <v>4222</v>
      </c>
      <c r="I42" s="318">
        <v>425</v>
      </c>
    </row>
    <row r="43" spans="1:9" ht="14.25" customHeight="1">
      <c r="A43" s="238" t="s">
        <v>98</v>
      </c>
      <c r="B43" s="318">
        <v>3307</v>
      </c>
      <c r="C43" s="318">
        <v>6545</v>
      </c>
      <c r="D43" s="318">
        <v>673</v>
      </c>
      <c r="E43" s="318">
        <v>1084</v>
      </c>
      <c r="F43" s="318">
        <v>0</v>
      </c>
      <c r="G43" s="318">
        <v>11</v>
      </c>
      <c r="H43" s="318">
        <v>11620</v>
      </c>
      <c r="I43" s="318">
        <v>1126</v>
      </c>
    </row>
    <row r="44" spans="1:9" ht="14.25" customHeight="1">
      <c r="A44" s="238" t="s">
        <v>99</v>
      </c>
      <c r="B44" s="318">
        <v>0</v>
      </c>
      <c r="C44" s="318">
        <v>9331</v>
      </c>
      <c r="D44" s="318">
        <v>0</v>
      </c>
      <c r="E44" s="318">
        <v>2355</v>
      </c>
      <c r="F44" s="318">
        <v>44</v>
      </c>
      <c r="G44" s="318">
        <v>0</v>
      </c>
      <c r="H44" s="318">
        <v>11730</v>
      </c>
      <c r="I44" s="318">
        <v>795</v>
      </c>
    </row>
    <row r="45" spans="1:9" ht="14.25" customHeight="1">
      <c r="A45" s="238" t="s">
        <v>226</v>
      </c>
      <c r="B45" s="318">
        <v>7197</v>
      </c>
      <c r="C45" s="318">
        <v>20345</v>
      </c>
      <c r="D45" s="318">
        <v>2243</v>
      </c>
      <c r="E45" s="318">
        <v>2197</v>
      </c>
      <c r="F45" s="318">
        <v>0</v>
      </c>
      <c r="G45" s="318">
        <v>0</v>
      </c>
      <c r="H45" s="318">
        <v>31982</v>
      </c>
      <c r="I45" s="318">
        <v>4252</v>
      </c>
    </row>
    <row r="46" spans="1:9" ht="14.25" customHeight="1">
      <c r="A46" s="238" t="s">
        <v>102</v>
      </c>
      <c r="B46" s="318">
        <v>726</v>
      </c>
      <c r="C46" s="318">
        <v>1765</v>
      </c>
      <c r="D46" s="318">
        <v>321</v>
      </c>
      <c r="E46" s="318">
        <v>239</v>
      </c>
      <c r="F46" s="318">
        <v>8</v>
      </c>
      <c r="G46" s="318">
        <v>136</v>
      </c>
      <c r="H46" s="318">
        <v>3195</v>
      </c>
      <c r="I46" s="318">
        <v>20</v>
      </c>
    </row>
    <row r="47" spans="1:9" ht="14.25" customHeight="1">
      <c r="A47" s="238" t="s">
        <v>104</v>
      </c>
      <c r="B47" s="318">
        <v>13725</v>
      </c>
      <c r="C47" s="318">
        <v>22204</v>
      </c>
      <c r="D47" s="318">
        <v>1814</v>
      </c>
      <c r="E47" s="318">
        <v>6279</v>
      </c>
      <c r="F47" s="318">
        <v>116</v>
      </c>
      <c r="G47" s="318">
        <v>4346</v>
      </c>
      <c r="H47" s="318">
        <v>48484</v>
      </c>
      <c r="I47" s="318">
        <v>5361</v>
      </c>
    </row>
    <row r="48" spans="1:9" ht="14.25" customHeight="1">
      <c r="A48" s="238" t="s">
        <v>105</v>
      </c>
      <c r="B48" s="318">
        <v>0</v>
      </c>
      <c r="C48" s="318">
        <v>18494</v>
      </c>
      <c r="D48" s="318">
        <v>1485</v>
      </c>
      <c r="E48" s="318">
        <v>3870</v>
      </c>
      <c r="F48" s="318">
        <v>47</v>
      </c>
      <c r="G48" s="318">
        <v>807</v>
      </c>
      <c r="H48" s="318">
        <v>24703</v>
      </c>
      <c r="I48" s="318">
        <v>7767</v>
      </c>
    </row>
    <row r="49" spans="1:9" ht="14.25" customHeight="1">
      <c r="A49" s="238" t="s">
        <v>108</v>
      </c>
      <c r="B49" s="318">
        <v>0</v>
      </c>
      <c r="C49" s="318">
        <v>4745</v>
      </c>
      <c r="D49" s="318">
        <v>203</v>
      </c>
      <c r="E49" s="318">
        <v>646</v>
      </c>
      <c r="F49" s="318">
        <v>220</v>
      </c>
      <c r="G49" s="318">
        <v>180</v>
      </c>
      <c r="H49" s="318">
        <v>5994</v>
      </c>
      <c r="I49" s="318">
        <v>277</v>
      </c>
    </row>
    <row r="50" spans="1:9" ht="14.25" customHeight="1">
      <c r="A50" s="2" t="s">
        <v>109</v>
      </c>
      <c r="B50" s="318">
        <v>3365</v>
      </c>
      <c r="C50" s="318">
        <v>35333</v>
      </c>
      <c r="D50" s="318">
        <v>5579</v>
      </c>
      <c r="E50" s="318">
        <v>3961</v>
      </c>
      <c r="F50" s="318">
        <v>242</v>
      </c>
      <c r="G50" s="318">
        <v>155</v>
      </c>
      <c r="H50" s="318">
        <v>48635</v>
      </c>
      <c r="I50" s="318">
        <v>11011</v>
      </c>
    </row>
    <row r="51" spans="1:9" ht="14.25" customHeight="1">
      <c r="A51" s="2" t="s">
        <v>227</v>
      </c>
      <c r="B51" s="34">
        <v>7278</v>
      </c>
      <c r="C51" s="34">
        <v>23213</v>
      </c>
      <c r="D51" s="34">
        <v>0</v>
      </c>
      <c r="E51" s="34">
        <v>4283</v>
      </c>
      <c r="F51" s="74">
        <v>0</v>
      </c>
      <c r="G51" s="74">
        <v>629</v>
      </c>
      <c r="H51" s="74">
        <v>35403</v>
      </c>
      <c r="I51" s="34">
        <v>968</v>
      </c>
    </row>
    <row r="52" spans="1:9" ht="14.25" customHeight="1">
      <c r="A52" s="2" t="s">
        <v>112</v>
      </c>
      <c r="B52" s="34">
        <v>5798</v>
      </c>
      <c r="C52" s="34">
        <v>29840</v>
      </c>
      <c r="D52" s="34">
        <v>0</v>
      </c>
      <c r="E52" s="34">
        <v>3590</v>
      </c>
      <c r="F52" s="74">
        <v>283</v>
      </c>
      <c r="G52" s="74">
        <v>3221</v>
      </c>
      <c r="H52" s="74">
        <v>42732</v>
      </c>
      <c r="I52" s="34">
        <v>5365</v>
      </c>
    </row>
    <row r="53" spans="1:9" ht="14.25" customHeight="1">
      <c r="A53" s="2" t="s">
        <v>113</v>
      </c>
      <c r="B53" s="34">
        <v>11641</v>
      </c>
      <c r="C53" s="34">
        <v>11616</v>
      </c>
      <c r="D53" s="34">
        <v>1350</v>
      </c>
      <c r="E53" s="34">
        <v>1484</v>
      </c>
      <c r="F53" s="74">
        <v>169</v>
      </c>
      <c r="G53" s="74">
        <v>39</v>
      </c>
      <c r="H53" s="74">
        <v>26299</v>
      </c>
      <c r="I53" s="34">
        <v>1350</v>
      </c>
    </row>
    <row r="54" spans="1:9" ht="14.25" customHeight="1">
      <c r="A54" s="2" t="s">
        <v>114</v>
      </c>
      <c r="B54" s="34">
        <v>2725</v>
      </c>
      <c r="C54" s="34">
        <v>6368</v>
      </c>
      <c r="D54" s="34">
        <v>0</v>
      </c>
      <c r="E54" s="34">
        <v>2877</v>
      </c>
      <c r="F54" s="74">
        <v>285</v>
      </c>
      <c r="G54" s="74">
        <v>0</v>
      </c>
      <c r="H54" s="74">
        <v>12255</v>
      </c>
      <c r="I54" s="34">
        <v>205</v>
      </c>
    </row>
    <row r="55" spans="1:9" ht="14.25" customHeight="1">
      <c r="A55" s="2" t="s">
        <v>116</v>
      </c>
      <c r="B55" s="34">
        <v>3884</v>
      </c>
      <c r="C55" s="34">
        <v>6518</v>
      </c>
      <c r="D55" s="34">
        <v>646</v>
      </c>
      <c r="E55" s="34">
        <v>1082</v>
      </c>
      <c r="F55" s="74">
        <v>0</v>
      </c>
      <c r="G55" s="74">
        <v>834</v>
      </c>
      <c r="H55" s="74">
        <v>12964</v>
      </c>
      <c r="I55" s="34">
        <v>5974</v>
      </c>
    </row>
    <row r="56" spans="1:9" ht="14.25" customHeight="1">
      <c r="A56" s="2" t="s">
        <v>189</v>
      </c>
      <c r="B56" s="34">
        <v>341</v>
      </c>
      <c r="C56" s="34">
        <v>755</v>
      </c>
      <c r="D56" s="34">
        <v>56</v>
      </c>
      <c r="E56" s="34">
        <v>83</v>
      </c>
      <c r="F56" s="74">
        <v>5</v>
      </c>
      <c r="G56" s="74">
        <v>0</v>
      </c>
      <c r="H56" s="74">
        <v>1240</v>
      </c>
      <c r="I56" s="34">
        <v>23</v>
      </c>
    </row>
    <row r="57" spans="1:9" ht="14.25" customHeight="1">
      <c r="A57" s="2" t="s">
        <v>119</v>
      </c>
      <c r="B57" s="34">
        <v>1260</v>
      </c>
      <c r="C57" s="34">
        <v>7532</v>
      </c>
      <c r="D57" s="34">
        <v>690</v>
      </c>
      <c r="E57" s="34">
        <v>747</v>
      </c>
      <c r="F57" s="74">
        <v>190</v>
      </c>
      <c r="G57" s="74">
        <v>3</v>
      </c>
      <c r="H57" s="74">
        <v>10422</v>
      </c>
      <c r="I57" s="34">
        <v>1805</v>
      </c>
    </row>
    <row r="58" spans="1:9" ht="14.25" customHeight="1">
      <c r="A58" s="2" t="s">
        <v>327</v>
      </c>
      <c r="B58" s="34">
        <v>3618</v>
      </c>
      <c r="C58" s="34">
        <v>5291</v>
      </c>
      <c r="D58" s="34">
        <v>0</v>
      </c>
      <c r="E58" s="34">
        <v>1399</v>
      </c>
      <c r="F58" s="74">
        <v>49</v>
      </c>
      <c r="G58" s="74">
        <v>145</v>
      </c>
      <c r="H58" s="74">
        <v>10502</v>
      </c>
      <c r="I58" s="34">
        <v>547</v>
      </c>
    </row>
    <row r="59" spans="1:9" ht="14.25" customHeight="1">
      <c r="A59" s="2" t="s">
        <v>124</v>
      </c>
      <c r="B59" s="34">
        <v>28413</v>
      </c>
      <c r="C59" s="34">
        <v>84029</v>
      </c>
      <c r="D59" s="34">
        <v>10185</v>
      </c>
      <c r="E59" s="34">
        <v>12408</v>
      </c>
      <c r="F59" s="74">
        <v>243</v>
      </c>
      <c r="G59" s="74">
        <v>2950</v>
      </c>
      <c r="H59" s="74">
        <v>138228</v>
      </c>
      <c r="I59" s="34">
        <v>24366</v>
      </c>
    </row>
    <row r="60" spans="1:9" ht="14.25" customHeight="1">
      <c r="A60" s="2" t="s">
        <v>125</v>
      </c>
      <c r="B60" s="34">
        <v>5412</v>
      </c>
      <c r="C60" s="34">
        <v>14644</v>
      </c>
      <c r="D60" s="34">
        <v>973</v>
      </c>
      <c r="E60" s="34">
        <v>867</v>
      </c>
      <c r="F60" s="74">
        <v>25</v>
      </c>
      <c r="G60" s="74">
        <v>154</v>
      </c>
      <c r="H60" s="74">
        <v>22075</v>
      </c>
      <c r="I60" s="34">
        <v>7963</v>
      </c>
    </row>
    <row r="61" spans="1:9" ht="14.25" customHeight="1">
      <c r="A61" s="2" t="s">
        <v>228</v>
      </c>
      <c r="B61" s="34">
        <v>280</v>
      </c>
      <c r="C61" s="34">
        <v>4739</v>
      </c>
      <c r="D61" s="34">
        <v>344</v>
      </c>
      <c r="E61" s="34">
        <v>344</v>
      </c>
      <c r="F61" s="74">
        <v>38</v>
      </c>
      <c r="G61" s="74">
        <v>0</v>
      </c>
      <c r="H61" s="74">
        <v>5745</v>
      </c>
      <c r="I61" s="34">
        <v>104</v>
      </c>
    </row>
    <row r="62" spans="1:9" ht="14.25" customHeight="1">
      <c r="A62" s="2" t="s">
        <v>126</v>
      </c>
      <c r="B62" s="34">
        <v>15663</v>
      </c>
      <c r="C62" s="34">
        <v>42228</v>
      </c>
      <c r="D62" s="34">
        <v>0</v>
      </c>
      <c r="E62" s="34">
        <v>8121</v>
      </c>
      <c r="F62" s="74">
        <v>264</v>
      </c>
      <c r="G62" s="74">
        <v>0</v>
      </c>
      <c r="H62" s="74">
        <v>66276</v>
      </c>
      <c r="I62" s="34">
        <v>7267</v>
      </c>
    </row>
    <row r="63" spans="1:9" ht="14.25" customHeight="1">
      <c r="A63" s="2" t="s">
        <v>190</v>
      </c>
      <c r="B63" s="34">
        <v>493</v>
      </c>
      <c r="C63" s="34">
        <v>1088</v>
      </c>
      <c r="D63" s="34">
        <v>168</v>
      </c>
      <c r="E63" s="34">
        <v>268</v>
      </c>
      <c r="F63" s="74">
        <v>11</v>
      </c>
      <c r="G63" s="74">
        <v>13</v>
      </c>
      <c r="H63" s="74">
        <v>2041</v>
      </c>
      <c r="I63" s="34">
        <v>20</v>
      </c>
    </row>
    <row r="64" spans="1:9" ht="14.25" customHeight="1">
      <c r="A64" s="2" t="s">
        <v>129</v>
      </c>
      <c r="B64" s="34">
        <v>1322</v>
      </c>
      <c r="C64" s="34">
        <v>3314</v>
      </c>
      <c r="D64" s="34">
        <v>634</v>
      </c>
      <c r="E64" s="34">
        <v>1051</v>
      </c>
      <c r="F64" s="74">
        <v>17</v>
      </c>
      <c r="G64" s="74">
        <v>55</v>
      </c>
      <c r="H64" s="74">
        <v>6393</v>
      </c>
      <c r="I64" s="34">
        <v>484</v>
      </c>
    </row>
    <row r="65" spans="1:9" ht="14.25" customHeight="1">
      <c r="A65" s="2" t="s">
        <v>130</v>
      </c>
      <c r="B65" s="34">
        <v>9209</v>
      </c>
      <c r="C65" s="34">
        <v>85346</v>
      </c>
      <c r="D65" s="34">
        <v>5784</v>
      </c>
      <c r="E65" s="34">
        <v>6946</v>
      </c>
      <c r="F65" s="74">
        <v>88</v>
      </c>
      <c r="G65" s="74">
        <v>5</v>
      </c>
      <c r="H65" s="74">
        <v>107378</v>
      </c>
      <c r="I65" s="34">
        <v>30066</v>
      </c>
    </row>
    <row r="66" spans="1:9" ht="14.25" customHeight="1">
      <c r="A66" s="2" t="s">
        <v>131</v>
      </c>
      <c r="B66" s="34">
        <v>7067</v>
      </c>
      <c r="C66" s="34">
        <v>43887</v>
      </c>
      <c r="D66" s="34">
        <v>0</v>
      </c>
      <c r="E66" s="34">
        <v>0</v>
      </c>
      <c r="F66" s="74">
        <v>0</v>
      </c>
      <c r="G66" s="74">
        <v>0</v>
      </c>
      <c r="H66" s="74">
        <v>50954</v>
      </c>
      <c r="I66" s="34">
        <v>5707</v>
      </c>
    </row>
    <row r="67" spans="1:9" ht="14.25" customHeight="1">
      <c r="A67" s="2" t="s">
        <v>132</v>
      </c>
      <c r="B67" s="34">
        <v>11080</v>
      </c>
      <c r="C67" s="34">
        <v>18172</v>
      </c>
      <c r="D67" s="34">
        <v>2049</v>
      </c>
      <c r="E67" s="34">
        <v>3545</v>
      </c>
      <c r="F67" s="74">
        <v>206</v>
      </c>
      <c r="G67" s="74">
        <v>0</v>
      </c>
      <c r="H67" s="74">
        <v>35052</v>
      </c>
      <c r="I67" s="34">
        <v>568</v>
      </c>
    </row>
    <row r="68" spans="1:9" ht="14.25" customHeight="1">
      <c r="A68" s="2" t="s">
        <v>134</v>
      </c>
      <c r="B68" s="34">
        <v>1156</v>
      </c>
      <c r="C68" s="34">
        <v>3092</v>
      </c>
      <c r="D68" s="34">
        <v>186</v>
      </c>
      <c r="E68" s="34">
        <v>800</v>
      </c>
      <c r="F68" s="74">
        <v>18</v>
      </c>
      <c r="G68" s="74">
        <v>0</v>
      </c>
      <c r="H68" s="74">
        <v>5252</v>
      </c>
      <c r="I68" s="34">
        <v>243</v>
      </c>
    </row>
    <row r="69" spans="1:9" ht="14.25" customHeight="1">
      <c r="A69" s="2" t="s">
        <v>135</v>
      </c>
      <c r="B69" s="34">
        <v>6597</v>
      </c>
      <c r="C69" s="34">
        <v>32999</v>
      </c>
      <c r="D69" s="34">
        <v>1789</v>
      </c>
      <c r="E69" s="34">
        <v>1370</v>
      </c>
      <c r="F69" s="74">
        <v>159</v>
      </c>
      <c r="G69" s="74">
        <v>2553</v>
      </c>
      <c r="H69" s="74">
        <v>45467</v>
      </c>
      <c r="I69" s="34">
        <v>9256</v>
      </c>
    </row>
    <row r="70" spans="1:9" ht="14.25" customHeight="1">
      <c r="A70" s="2" t="s">
        <v>230</v>
      </c>
      <c r="B70" s="34">
        <v>24473</v>
      </c>
      <c r="C70" s="34">
        <v>55849</v>
      </c>
      <c r="D70" s="34">
        <v>6508</v>
      </c>
      <c r="E70" s="34">
        <v>6981</v>
      </c>
      <c r="F70" s="74">
        <v>703</v>
      </c>
      <c r="G70" s="74">
        <v>0</v>
      </c>
      <c r="H70" s="74">
        <v>94514</v>
      </c>
      <c r="I70" s="34">
        <v>2377</v>
      </c>
    </row>
    <row r="71" spans="1:9" ht="14.25" customHeight="1">
      <c r="A71" s="2" t="s">
        <v>231</v>
      </c>
      <c r="B71" s="34">
        <v>4001</v>
      </c>
      <c r="C71" s="34">
        <v>10178</v>
      </c>
      <c r="D71" s="34">
        <v>985</v>
      </c>
      <c r="E71" s="34">
        <v>1329</v>
      </c>
      <c r="F71" s="74">
        <v>51</v>
      </c>
      <c r="G71" s="74">
        <v>0</v>
      </c>
      <c r="H71" s="74">
        <v>16544</v>
      </c>
      <c r="I71" s="34">
        <v>936</v>
      </c>
    </row>
    <row r="72" spans="1:9" ht="14.25" customHeight="1">
      <c r="A72" s="2" t="s">
        <v>320</v>
      </c>
      <c r="B72" s="34">
        <v>6093</v>
      </c>
      <c r="C72" s="34">
        <v>9832</v>
      </c>
      <c r="D72" s="34">
        <v>1970</v>
      </c>
      <c r="E72" s="34">
        <v>2788</v>
      </c>
      <c r="F72" s="74">
        <v>90</v>
      </c>
      <c r="G72" s="74">
        <v>0</v>
      </c>
      <c r="H72" s="74">
        <v>20773</v>
      </c>
      <c r="I72" s="34">
        <v>994</v>
      </c>
    </row>
    <row r="73" spans="1:9" ht="14.25" customHeight="1">
      <c r="A73" s="2" t="s">
        <v>191</v>
      </c>
      <c r="B73" s="34">
        <v>8646</v>
      </c>
      <c r="C73" s="34">
        <v>48719</v>
      </c>
      <c r="D73" s="34">
        <v>4707</v>
      </c>
      <c r="E73" s="34">
        <v>7218</v>
      </c>
      <c r="F73" s="74">
        <v>200</v>
      </c>
      <c r="G73" s="74">
        <v>0</v>
      </c>
      <c r="H73" s="74">
        <v>69490</v>
      </c>
      <c r="I73" s="34">
        <v>25718</v>
      </c>
    </row>
    <row r="74" spans="1:9" ht="14.25" customHeight="1">
      <c r="A74" s="2" t="s">
        <v>138</v>
      </c>
      <c r="B74" s="34">
        <v>5370</v>
      </c>
      <c r="C74" s="34">
        <v>15964</v>
      </c>
      <c r="D74" s="34">
        <v>2287</v>
      </c>
      <c r="E74" s="34">
        <v>2258</v>
      </c>
      <c r="F74" s="74">
        <v>202</v>
      </c>
      <c r="G74" s="74">
        <v>0</v>
      </c>
      <c r="H74" s="74">
        <v>26081</v>
      </c>
      <c r="I74" s="34">
        <v>5628</v>
      </c>
    </row>
    <row r="75" spans="1:9" ht="14.25" customHeight="1">
      <c r="A75" s="2" t="s">
        <v>139</v>
      </c>
      <c r="B75" s="34">
        <v>0</v>
      </c>
      <c r="C75" s="34">
        <v>26601</v>
      </c>
      <c r="D75" s="34">
        <v>0</v>
      </c>
      <c r="E75" s="34">
        <v>3392</v>
      </c>
      <c r="F75" s="74">
        <v>153</v>
      </c>
      <c r="G75" s="74">
        <v>3258</v>
      </c>
      <c r="H75" s="74">
        <v>33404</v>
      </c>
      <c r="I75" s="34">
        <v>828</v>
      </c>
    </row>
    <row r="76" spans="1:9" ht="14.25" customHeight="1">
      <c r="A76" s="2" t="s">
        <v>140</v>
      </c>
      <c r="B76" s="34">
        <v>989</v>
      </c>
      <c r="C76" s="34">
        <v>4356</v>
      </c>
      <c r="D76" s="34">
        <v>458</v>
      </c>
      <c r="E76" s="34">
        <v>1156</v>
      </c>
      <c r="F76" s="74">
        <v>25</v>
      </c>
      <c r="G76" s="74">
        <v>147</v>
      </c>
      <c r="H76" s="74">
        <v>7131</v>
      </c>
      <c r="I76" s="34">
        <v>1311</v>
      </c>
    </row>
    <row r="77" spans="1:9" ht="14.25" customHeight="1">
      <c r="A77" s="2" t="s">
        <v>142</v>
      </c>
      <c r="B77" s="34">
        <v>1301</v>
      </c>
      <c r="C77" s="34">
        <v>2721</v>
      </c>
      <c r="D77" s="34">
        <v>416</v>
      </c>
      <c r="E77" s="34">
        <v>1044</v>
      </c>
      <c r="F77" s="74">
        <v>37</v>
      </c>
      <c r="G77" s="74">
        <v>259</v>
      </c>
      <c r="H77" s="74">
        <v>5778</v>
      </c>
      <c r="I77" s="34">
        <v>259</v>
      </c>
    </row>
    <row r="78" spans="1:9" ht="14.25" customHeight="1">
      <c r="A78" s="2" t="s">
        <v>144</v>
      </c>
      <c r="B78" s="34">
        <v>1731</v>
      </c>
      <c r="C78" s="34">
        <v>22090</v>
      </c>
      <c r="D78" s="34">
        <v>786</v>
      </c>
      <c r="E78" s="34">
        <v>1393</v>
      </c>
      <c r="F78" s="74">
        <v>212</v>
      </c>
      <c r="G78" s="74">
        <v>0</v>
      </c>
      <c r="H78" s="74">
        <v>26212</v>
      </c>
      <c r="I78" s="34">
        <v>7881</v>
      </c>
    </row>
    <row r="79" spans="1:9" ht="14.25" customHeight="1">
      <c r="A79" s="2" t="s">
        <v>145</v>
      </c>
      <c r="B79" s="34">
        <v>16341</v>
      </c>
      <c r="C79" s="34">
        <v>46461</v>
      </c>
      <c r="D79" s="34">
        <v>0</v>
      </c>
      <c r="E79" s="34">
        <v>7823</v>
      </c>
      <c r="F79" s="74">
        <v>260</v>
      </c>
      <c r="G79" s="74">
        <v>0</v>
      </c>
      <c r="H79" s="74">
        <v>70885</v>
      </c>
      <c r="I79" s="34">
        <v>5716</v>
      </c>
    </row>
    <row r="80" spans="1:9" ht="14.25" customHeight="1">
      <c r="A80" s="2" t="s">
        <v>321</v>
      </c>
      <c r="B80" s="34">
        <v>9436</v>
      </c>
      <c r="C80" s="34">
        <v>67627</v>
      </c>
      <c r="D80" s="34">
        <v>787</v>
      </c>
      <c r="E80" s="34">
        <v>786</v>
      </c>
      <c r="F80" s="74">
        <v>154</v>
      </c>
      <c r="G80" s="74">
        <v>0</v>
      </c>
      <c r="H80" s="74">
        <v>78790</v>
      </c>
      <c r="I80" s="34">
        <v>22718</v>
      </c>
    </row>
    <row r="81" spans="1:9" ht="14.25" customHeight="1">
      <c r="A81" s="2" t="s">
        <v>150</v>
      </c>
      <c r="B81" s="34">
        <v>286</v>
      </c>
      <c r="C81" s="34">
        <v>292</v>
      </c>
      <c r="D81" s="34">
        <v>20</v>
      </c>
      <c r="E81" s="34">
        <v>54</v>
      </c>
      <c r="F81" s="74">
        <v>1</v>
      </c>
      <c r="G81" s="74">
        <v>68</v>
      </c>
      <c r="H81" s="74">
        <v>721</v>
      </c>
      <c r="I81" s="34">
        <v>347</v>
      </c>
    </row>
    <row r="82" spans="1:9" ht="14.25" customHeight="1">
      <c r="A82" s="2" t="s">
        <v>234</v>
      </c>
      <c r="B82" s="34">
        <v>1086</v>
      </c>
      <c r="C82" s="34">
        <v>3368</v>
      </c>
      <c r="D82" s="34">
        <v>413</v>
      </c>
      <c r="E82" s="34">
        <v>640</v>
      </c>
      <c r="F82" s="74">
        <v>144</v>
      </c>
      <c r="G82" s="74">
        <v>5</v>
      </c>
      <c r="H82" s="74">
        <v>5656</v>
      </c>
      <c r="I82" s="34">
        <v>411</v>
      </c>
    </row>
    <row r="83" spans="1:9" ht="14.25" customHeight="1">
      <c r="A83" s="2" t="s">
        <v>153</v>
      </c>
      <c r="B83" s="34">
        <v>799</v>
      </c>
      <c r="C83" s="34">
        <v>1333</v>
      </c>
      <c r="D83" s="34">
        <v>270</v>
      </c>
      <c r="E83" s="34">
        <v>211</v>
      </c>
      <c r="F83" s="74">
        <v>9</v>
      </c>
      <c r="G83" s="74">
        <v>64</v>
      </c>
      <c r="H83" s="74">
        <v>2686</v>
      </c>
      <c r="I83" s="34">
        <v>55</v>
      </c>
    </row>
    <row r="84" spans="1:9" ht="14.25" customHeight="1">
      <c r="A84" s="2" t="s">
        <v>155</v>
      </c>
      <c r="B84" s="34">
        <v>2818</v>
      </c>
      <c r="C84" s="34">
        <v>8452</v>
      </c>
      <c r="D84" s="34">
        <v>1106</v>
      </c>
      <c r="E84" s="34">
        <v>1956</v>
      </c>
      <c r="F84" s="74">
        <v>81</v>
      </c>
      <c r="G84" s="74">
        <v>0</v>
      </c>
      <c r="H84" s="74">
        <v>14413</v>
      </c>
      <c r="I84" s="34">
        <v>638</v>
      </c>
    </row>
    <row r="85" spans="1:9" ht="14.25" customHeight="1">
      <c r="A85" s="2" t="s">
        <v>160</v>
      </c>
      <c r="B85" s="34">
        <v>0</v>
      </c>
      <c r="C85" s="34">
        <v>19268</v>
      </c>
      <c r="D85" s="34">
        <v>0</v>
      </c>
      <c r="E85" s="34">
        <v>1454</v>
      </c>
      <c r="F85" s="74">
        <v>132</v>
      </c>
      <c r="G85" s="74">
        <v>158</v>
      </c>
      <c r="H85" s="74">
        <v>21012</v>
      </c>
      <c r="I85" s="34">
        <v>9334</v>
      </c>
    </row>
    <row r="86" spans="1:9" ht="14.25" customHeight="1">
      <c r="A86" s="2" t="s">
        <v>162</v>
      </c>
      <c r="B86" s="34">
        <v>590</v>
      </c>
      <c r="C86" s="34">
        <v>1140</v>
      </c>
      <c r="D86" s="34">
        <v>177</v>
      </c>
      <c r="E86" s="34">
        <v>381</v>
      </c>
      <c r="F86" s="74">
        <v>22</v>
      </c>
      <c r="G86" s="74">
        <v>0</v>
      </c>
      <c r="H86" s="74">
        <v>2310</v>
      </c>
      <c r="I86" s="34">
        <v>222</v>
      </c>
    </row>
    <row r="87" spans="1:9" ht="14.25" customHeight="1">
      <c r="A87" s="2" t="s">
        <v>235</v>
      </c>
      <c r="B87" s="34">
        <v>0</v>
      </c>
      <c r="C87" s="34">
        <v>18084</v>
      </c>
      <c r="D87" s="34">
        <v>1014</v>
      </c>
      <c r="E87" s="34">
        <v>1827</v>
      </c>
      <c r="F87" s="74">
        <v>203</v>
      </c>
      <c r="G87" s="74">
        <v>0</v>
      </c>
      <c r="H87" s="74">
        <v>21128</v>
      </c>
      <c r="I87" s="34">
        <v>1708</v>
      </c>
    </row>
    <row r="88" spans="1:9" ht="14.25" customHeight="1">
      <c r="A88" s="2" t="s">
        <v>163</v>
      </c>
      <c r="B88" s="34">
        <v>11982</v>
      </c>
      <c r="C88" s="34">
        <v>37775</v>
      </c>
      <c r="D88" s="34">
        <v>4428</v>
      </c>
      <c r="E88" s="34">
        <v>5534</v>
      </c>
      <c r="F88" s="74">
        <v>18</v>
      </c>
      <c r="G88" s="74">
        <v>344</v>
      </c>
      <c r="H88" s="74">
        <v>60081</v>
      </c>
      <c r="I88" s="34">
        <v>31760</v>
      </c>
    </row>
    <row r="89" spans="1:9" ht="14.25" customHeight="1">
      <c r="A89" s="2" t="s">
        <v>164</v>
      </c>
      <c r="B89" s="34">
        <v>0</v>
      </c>
      <c r="C89" s="34">
        <v>20956</v>
      </c>
      <c r="D89" s="34">
        <v>0</v>
      </c>
      <c r="E89" s="34">
        <v>4283</v>
      </c>
      <c r="F89" s="74">
        <v>74</v>
      </c>
      <c r="G89" s="74">
        <v>0</v>
      </c>
      <c r="H89" s="74">
        <v>25313</v>
      </c>
      <c r="I89" s="34">
        <v>879</v>
      </c>
    </row>
    <row r="90" spans="1:9" ht="14.25" customHeight="1">
      <c r="A90" s="2" t="s">
        <v>192</v>
      </c>
      <c r="B90" s="34">
        <v>1452</v>
      </c>
      <c r="C90" s="34">
        <v>4121</v>
      </c>
      <c r="D90" s="34">
        <v>635</v>
      </c>
      <c r="E90" s="34">
        <v>831</v>
      </c>
      <c r="F90" s="74">
        <v>22</v>
      </c>
      <c r="G90" s="74">
        <v>49</v>
      </c>
      <c r="H90" s="74">
        <v>7110</v>
      </c>
      <c r="I90" s="34">
        <v>1252</v>
      </c>
    </row>
    <row r="91" spans="1:9" ht="14.25" customHeight="1">
      <c r="A91" s="2" t="s">
        <v>166</v>
      </c>
      <c r="B91" s="34">
        <v>10581</v>
      </c>
      <c r="C91" s="34">
        <v>38736</v>
      </c>
      <c r="D91" s="34">
        <v>4570</v>
      </c>
      <c r="E91" s="34">
        <v>5299</v>
      </c>
      <c r="F91" s="74">
        <v>161</v>
      </c>
      <c r="G91" s="74">
        <v>0</v>
      </c>
      <c r="H91" s="74">
        <v>59347</v>
      </c>
      <c r="I91" s="34">
        <v>3781</v>
      </c>
    </row>
    <row r="92" spans="1:9" ht="14.25" customHeight="1">
      <c r="A92" s="2" t="s">
        <v>167</v>
      </c>
      <c r="B92" s="34">
        <v>5308</v>
      </c>
      <c r="C92" s="34">
        <v>19517</v>
      </c>
      <c r="D92" s="34">
        <v>1464</v>
      </c>
      <c r="E92" s="34">
        <v>1448</v>
      </c>
      <c r="F92" s="74">
        <v>286</v>
      </c>
      <c r="G92" s="74">
        <v>0</v>
      </c>
      <c r="H92" s="74">
        <v>28023</v>
      </c>
      <c r="I92" s="34">
        <v>12751</v>
      </c>
    </row>
    <row r="93" spans="1:9" ht="14.25" customHeight="1">
      <c r="A93" s="2" t="s">
        <v>193</v>
      </c>
      <c r="B93" s="34">
        <v>1162</v>
      </c>
      <c r="C93" s="34">
        <v>2210</v>
      </c>
      <c r="D93" s="34">
        <v>291</v>
      </c>
      <c r="E93" s="34">
        <v>357</v>
      </c>
      <c r="F93" s="74">
        <v>17</v>
      </c>
      <c r="G93" s="74">
        <v>66</v>
      </c>
      <c r="H93" s="74">
        <v>4103</v>
      </c>
      <c r="I93" s="34">
        <v>282</v>
      </c>
    </row>
    <row r="94" spans="1:9" ht="14.25" customHeight="1">
      <c r="A94" s="2"/>
      <c r="B94" s="34"/>
      <c r="C94" s="34"/>
      <c r="D94" s="34"/>
      <c r="E94" s="34"/>
      <c r="F94" s="74"/>
      <c r="G94" s="74"/>
      <c r="H94" s="74"/>
      <c r="I94" s="34"/>
    </row>
    <row r="95" spans="1:9" ht="14.25" customHeight="1">
      <c r="A95" s="7" t="s">
        <v>11</v>
      </c>
      <c r="B95" s="68">
        <v>3336</v>
      </c>
      <c r="C95" s="68">
        <v>15188</v>
      </c>
      <c r="D95" s="68">
        <v>693.5</v>
      </c>
      <c r="E95" s="68">
        <v>1469</v>
      </c>
      <c r="F95" s="70">
        <v>50</v>
      </c>
      <c r="G95" s="70">
        <v>36</v>
      </c>
      <c r="H95" s="70">
        <v>22812.5</v>
      </c>
      <c r="I95" s="68">
        <v>1272.5</v>
      </c>
    </row>
    <row r="96" spans="1:9" ht="14.25" customHeight="1">
      <c r="A96" s="7" t="s">
        <v>10</v>
      </c>
      <c r="B96" s="68">
        <v>5265.3</v>
      </c>
      <c r="C96" s="68">
        <v>21854.711111111112</v>
      </c>
      <c r="D96" s="68">
        <v>1540.6666666666667</v>
      </c>
      <c r="E96" s="68">
        <v>2815.1333333333332</v>
      </c>
      <c r="F96" s="70">
        <v>104.34444444444445</v>
      </c>
      <c r="G96" s="70">
        <v>386.9111111111111</v>
      </c>
      <c r="H96" s="70">
        <v>31967.066666666666</v>
      </c>
      <c r="I96" s="68">
        <v>5594.7666666666664</v>
      </c>
    </row>
    <row r="97" spans="1:9" ht="14.25" customHeight="1">
      <c r="A97" s="7" t="s">
        <v>237</v>
      </c>
      <c r="B97" s="68">
        <v>473877</v>
      </c>
      <c r="C97" s="68">
        <v>1966924</v>
      </c>
      <c r="D97" s="68">
        <v>138660</v>
      </c>
      <c r="E97" s="68">
        <v>253362</v>
      </c>
      <c r="F97" s="70">
        <v>9391</v>
      </c>
      <c r="G97" s="70">
        <v>34822</v>
      </c>
      <c r="H97" s="70">
        <v>2877036</v>
      </c>
      <c r="I97" s="68">
        <v>503529</v>
      </c>
    </row>
    <row r="99" spans="1:9" ht="14.25" customHeight="1">
      <c r="A99" s="2" t="s">
        <v>428</v>
      </c>
    </row>
  </sheetData>
  <sortState xmlns:xlrd2="http://schemas.microsoft.com/office/spreadsheetml/2017/richdata2" ref="A4:I50">
    <sortCondition ref="A4"/>
  </sortState>
  <phoneticPr fontId="51" type="noConversion"/>
  <conditionalFormatting sqref="B4:I50">
    <cfRule type="cellIs" dxfId="52" priority="2" operator="lessThan">
      <formula>0</formula>
    </cfRule>
    <cfRule type="cellIs" dxfId="51" priority="3" operator="equal">
      <formula>0</formula>
    </cfRule>
    <cfRule type="cellIs" dxfId="50" priority="4" operator="lessThan">
      <formula>0</formula>
    </cfRule>
    <cfRule type="cellIs" dxfId="49" priority="5" operator="equal">
      <formula>0</formula>
    </cfRule>
  </conditionalFormatting>
  <conditionalFormatting sqref="B51:I93 B95:I97">
    <cfRule type="cellIs" dxfId="48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138"/>
  <sheetViews>
    <sheetView zoomScaleNormal="100" workbookViewId="0">
      <pane ySplit="3" topLeftCell="A120" activePane="bottomLeft" state="frozen"/>
      <selection sqref="A1:C97"/>
      <selection pane="bottomLeft"/>
    </sheetView>
  </sheetViews>
  <sheetFormatPr defaultRowHeight="14.25" customHeight="1"/>
  <cols>
    <col min="1" max="1" width="17" customWidth="1"/>
    <col min="2" max="2" width="12.85546875" customWidth="1"/>
    <col min="3" max="3" width="8.28515625" customWidth="1"/>
    <col min="4" max="4" width="0.7109375" customWidth="1"/>
    <col min="5" max="5" width="13.42578125" customWidth="1"/>
    <col min="6" max="6" width="8.28515625" bestFit="1" customWidth="1"/>
    <col min="7" max="7" width="8.28515625" customWidth="1"/>
    <col min="8" max="8" width="8.140625" customWidth="1"/>
    <col min="9" max="9" width="15.7109375" customWidth="1"/>
    <col min="10" max="10" width="7.5703125" customWidth="1"/>
    <col min="11" max="11" width="8.7109375" customWidth="1"/>
    <col min="12" max="12" width="17.85546875" customWidth="1"/>
    <col min="13" max="13" width="28.7109375" bestFit="1" customWidth="1"/>
    <col min="14" max="14" width="27.28515625" style="2" bestFit="1" customWidth="1"/>
    <col min="15" max="15" width="23.85546875" bestFit="1" customWidth="1"/>
    <col min="17" max="17" width="7.7109375" bestFit="1" customWidth="1"/>
    <col min="19" max="19" width="13" bestFit="1" customWidth="1"/>
    <col min="24" max="24" width="16.5703125" bestFit="1" customWidth="1"/>
    <col min="26" max="26" width="9" bestFit="1" customWidth="1"/>
  </cols>
  <sheetData>
    <row r="1" spans="1:11" ht="16.5" customHeight="1">
      <c r="A1" s="9" t="s">
        <v>429</v>
      </c>
      <c r="B1" s="21"/>
      <c r="C1" s="21"/>
      <c r="D1" s="21"/>
      <c r="F1" s="21"/>
      <c r="G1" s="21"/>
      <c r="H1" s="21"/>
      <c r="J1" s="21"/>
    </row>
    <row r="2" spans="1:11" ht="13.5" customHeight="1">
      <c r="A2" s="9"/>
      <c r="B2" s="21"/>
      <c r="C2" s="21"/>
      <c r="D2" s="21"/>
      <c r="F2" s="21"/>
      <c r="G2" s="21"/>
      <c r="H2" s="21"/>
      <c r="J2" s="21"/>
    </row>
    <row r="3" spans="1:11" ht="24">
      <c r="A3" s="97"/>
      <c r="B3" s="161" t="s">
        <v>430</v>
      </c>
      <c r="C3" s="161" t="s">
        <v>431</v>
      </c>
      <c r="D3" s="161"/>
      <c r="E3" s="279"/>
      <c r="F3" s="161"/>
      <c r="G3" s="161"/>
      <c r="H3" s="161"/>
      <c r="I3" s="279"/>
      <c r="J3" s="161"/>
      <c r="K3" s="161"/>
    </row>
    <row r="4" spans="1:11" ht="12.75">
      <c r="A4" s="2" t="s">
        <v>24</v>
      </c>
      <c r="B4" s="318">
        <v>5570</v>
      </c>
      <c r="C4" s="318">
        <v>17980</v>
      </c>
      <c r="D4" s="180"/>
      <c r="H4" s="180"/>
    </row>
    <row r="5" spans="1:11" ht="14.25" customHeight="1">
      <c r="A5" s="2" t="s">
        <v>184</v>
      </c>
      <c r="B5" s="377">
        <v>86</v>
      </c>
      <c r="C5" s="377">
        <v>10193</v>
      </c>
      <c r="D5" s="180"/>
      <c r="H5" s="180"/>
    </row>
    <row r="6" spans="1:11" ht="14.25" customHeight="1">
      <c r="A6" s="2" t="s">
        <v>27</v>
      </c>
      <c r="B6" s="318">
        <v>411</v>
      </c>
      <c r="C6" s="318">
        <v>20168</v>
      </c>
      <c r="D6" s="180"/>
      <c r="H6" s="180"/>
    </row>
    <row r="7" spans="1:11" ht="14.25" customHeight="1">
      <c r="A7" s="2" t="s">
        <v>29</v>
      </c>
      <c r="B7" s="318">
        <v>0</v>
      </c>
      <c r="C7" s="318">
        <v>718</v>
      </c>
      <c r="D7" s="179"/>
      <c r="H7" s="180"/>
    </row>
    <row r="8" spans="1:11" ht="14.25" customHeight="1">
      <c r="A8" s="2" t="s">
        <v>30</v>
      </c>
      <c r="B8" s="318">
        <v>722</v>
      </c>
      <c r="C8" s="318">
        <v>10050</v>
      </c>
      <c r="D8" s="180"/>
      <c r="H8" s="180"/>
    </row>
    <row r="9" spans="1:11" ht="14.25" customHeight="1">
      <c r="A9" s="2" t="s">
        <v>32</v>
      </c>
      <c r="B9" s="377">
        <v>0</v>
      </c>
      <c r="C9" s="377">
        <v>0</v>
      </c>
      <c r="D9" s="179"/>
      <c r="H9" s="180"/>
    </row>
    <row r="10" spans="1:11" ht="14.25" customHeight="1">
      <c r="A10" s="2" t="s">
        <v>33</v>
      </c>
      <c r="B10" s="318">
        <v>278</v>
      </c>
      <c r="C10" s="318">
        <v>7233</v>
      </c>
      <c r="D10" s="180"/>
      <c r="H10" s="180"/>
    </row>
    <row r="11" spans="1:11" ht="14.25" customHeight="1">
      <c r="A11" s="2" t="s">
        <v>35</v>
      </c>
      <c r="B11" s="318">
        <v>556</v>
      </c>
      <c r="C11" s="318">
        <v>6729</v>
      </c>
      <c r="D11" s="180"/>
      <c r="H11" s="180"/>
    </row>
    <row r="12" spans="1:11" ht="14.25" customHeight="1">
      <c r="A12" s="2" t="s">
        <v>37</v>
      </c>
      <c r="B12" s="318">
        <v>273</v>
      </c>
      <c r="C12" s="318">
        <v>3295</v>
      </c>
      <c r="D12" s="180"/>
      <c r="H12" s="180"/>
    </row>
    <row r="13" spans="1:11" ht="14.25" customHeight="1">
      <c r="A13" s="2" t="s">
        <v>38</v>
      </c>
      <c r="B13" s="318">
        <v>22210</v>
      </c>
      <c r="C13" s="318">
        <v>128033</v>
      </c>
      <c r="D13" s="180"/>
      <c r="H13" s="180"/>
    </row>
    <row r="14" spans="1:11" ht="14.25" customHeight="1">
      <c r="A14" s="2" t="s">
        <v>39</v>
      </c>
      <c r="B14" s="318">
        <v>21</v>
      </c>
      <c r="C14" s="318">
        <v>1436</v>
      </c>
      <c r="D14" s="180"/>
      <c r="H14" s="180"/>
    </row>
    <row r="15" spans="1:11" ht="14.25" customHeight="1">
      <c r="A15" s="2" t="s">
        <v>40</v>
      </c>
      <c r="B15" s="318">
        <v>39</v>
      </c>
      <c r="C15" s="318">
        <v>1979</v>
      </c>
      <c r="D15" s="180"/>
      <c r="H15" s="180"/>
    </row>
    <row r="16" spans="1:11" ht="14.25" customHeight="1">
      <c r="A16" s="2" t="s">
        <v>42</v>
      </c>
      <c r="B16" s="318">
        <v>1210</v>
      </c>
      <c r="C16" s="318">
        <v>27347</v>
      </c>
      <c r="D16" s="180"/>
      <c r="H16" s="180"/>
    </row>
    <row r="17" spans="1:8" ht="14.25" customHeight="1">
      <c r="A17" s="2" t="s">
        <v>43</v>
      </c>
      <c r="B17" s="318">
        <v>26</v>
      </c>
      <c r="C17" s="318">
        <v>1217</v>
      </c>
      <c r="D17" s="180"/>
      <c r="H17" s="180"/>
    </row>
    <row r="18" spans="1:8" ht="14.25" customHeight="1">
      <c r="A18" s="2" t="s">
        <v>44</v>
      </c>
      <c r="B18" s="318">
        <v>45</v>
      </c>
      <c r="C18" s="318">
        <v>777</v>
      </c>
      <c r="D18" s="179"/>
      <c r="H18" s="180"/>
    </row>
    <row r="19" spans="1:8" ht="14.25" customHeight="1">
      <c r="A19" s="2" t="s">
        <v>46</v>
      </c>
      <c r="B19" s="318">
        <v>0</v>
      </c>
      <c r="C19" s="318">
        <v>49</v>
      </c>
      <c r="D19" s="179"/>
      <c r="H19" s="180"/>
    </row>
    <row r="20" spans="1:8" ht="14.25" customHeight="1">
      <c r="A20" s="2" t="s">
        <v>47</v>
      </c>
      <c r="B20" s="318">
        <v>101</v>
      </c>
      <c r="C20" s="318">
        <v>5898</v>
      </c>
      <c r="D20" s="180"/>
      <c r="H20" s="180"/>
    </row>
    <row r="21" spans="1:8" ht="14.25" customHeight="1">
      <c r="A21" s="2" t="s">
        <v>49</v>
      </c>
      <c r="B21" s="318">
        <v>11851</v>
      </c>
      <c r="C21" s="318">
        <v>16226</v>
      </c>
      <c r="D21" s="180"/>
      <c r="H21" s="180"/>
    </row>
    <row r="22" spans="1:8" ht="14.25" customHeight="1">
      <c r="A22" s="2" t="s">
        <v>50</v>
      </c>
      <c r="B22" s="318">
        <v>537</v>
      </c>
      <c r="C22" s="318">
        <v>22441</v>
      </c>
      <c r="D22" s="180"/>
      <c r="H22" s="180"/>
    </row>
    <row r="23" spans="1:8" ht="14.25" customHeight="1">
      <c r="A23" s="2" t="s">
        <v>51</v>
      </c>
      <c r="B23" s="318">
        <v>39</v>
      </c>
      <c r="C23" s="318">
        <v>2026</v>
      </c>
      <c r="D23" s="180"/>
      <c r="H23" s="180"/>
    </row>
    <row r="24" spans="1:8" ht="14.25" customHeight="1">
      <c r="A24" s="2" t="s">
        <v>53</v>
      </c>
      <c r="B24" s="318">
        <v>21844</v>
      </c>
      <c r="C24" s="318">
        <v>54182</v>
      </c>
      <c r="D24" s="180"/>
      <c r="H24" s="180"/>
    </row>
    <row r="25" spans="1:8" ht="14.25" customHeight="1">
      <c r="A25" s="2" t="s">
        <v>54</v>
      </c>
      <c r="B25" s="318">
        <v>10192</v>
      </c>
      <c r="C25" s="318">
        <v>64372</v>
      </c>
      <c r="D25" s="180"/>
      <c r="H25" s="180"/>
    </row>
    <row r="26" spans="1:8" ht="14.25" customHeight="1">
      <c r="A26" s="2" t="s">
        <v>56</v>
      </c>
      <c r="B26" s="318">
        <v>13494</v>
      </c>
      <c r="C26" s="318">
        <v>21370</v>
      </c>
      <c r="D26" s="180"/>
      <c r="H26" s="180"/>
    </row>
    <row r="27" spans="1:8" ht="22.5">
      <c r="A27" s="190" t="s">
        <v>57</v>
      </c>
      <c r="B27" s="377">
        <v>10183</v>
      </c>
      <c r="C27" s="377">
        <v>52671</v>
      </c>
      <c r="D27" s="180"/>
      <c r="H27" s="180"/>
    </row>
    <row r="28" spans="1:8" ht="14.25" customHeight="1">
      <c r="A28" s="2" t="s">
        <v>58</v>
      </c>
      <c r="B28" s="318">
        <v>64</v>
      </c>
      <c r="C28" s="318">
        <v>1376</v>
      </c>
      <c r="D28" s="180"/>
      <c r="H28" s="180"/>
    </row>
    <row r="29" spans="1:8" ht="14.25" customHeight="1">
      <c r="A29" s="2" t="s">
        <v>59</v>
      </c>
      <c r="B29" s="318">
        <v>1597</v>
      </c>
      <c r="C29" s="318">
        <v>53222</v>
      </c>
      <c r="D29" s="180"/>
      <c r="H29" s="179"/>
    </row>
    <row r="30" spans="1:8" ht="14.25" customHeight="1">
      <c r="A30" s="2" t="s">
        <v>60</v>
      </c>
      <c r="B30" s="318">
        <v>1293</v>
      </c>
      <c r="C30" s="318">
        <v>10939</v>
      </c>
      <c r="D30" s="180"/>
      <c r="H30" s="180"/>
    </row>
    <row r="31" spans="1:8" ht="14.25" customHeight="1">
      <c r="A31" s="2" t="s">
        <v>61</v>
      </c>
      <c r="B31" s="318">
        <v>1785</v>
      </c>
      <c r="C31" s="318">
        <v>21497</v>
      </c>
      <c r="D31" s="180"/>
      <c r="H31" s="180"/>
    </row>
    <row r="32" spans="1:8" ht="14.25" customHeight="1">
      <c r="A32" s="2" t="s">
        <v>63</v>
      </c>
      <c r="B32" s="318">
        <v>85</v>
      </c>
      <c r="C32" s="318">
        <v>2297</v>
      </c>
      <c r="D32" s="180"/>
      <c r="H32" s="180"/>
    </row>
    <row r="33" spans="1:8" ht="14.25" customHeight="1">
      <c r="A33" s="2" t="s">
        <v>65</v>
      </c>
      <c r="B33" s="318">
        <v>2629</v>
      </c>
      <c r="C33" s="318">
        <v>37507</v>
      </c>
      <c r="D33" s="180"/>
      <c r="H33" s="180"/>
    </row>
    <row r="34" spans="1:8" ht="14.25" customHeight="1">
      <c r="A34" s="2" t="s">
        <v>66</v>
      </c>
      <c r="B34" s="318">
        <v>48</v>
      </c>
      <c r="C34" s="318">
        <v>1517</v>
      </c>
      <c r="D34" s="180"/>
      <c r="H34" s="180"/>
    </row>
    <row r="35" spans="1:8" ht="14.25" customHeight="1">
      <c r="A35" s="2" t="s">
        <v>67</v>
      </c>
      <c r="B35" s="318">
        <v>26</v>
      </c>
      <c r="C35" s="318">
        <v>1000</v>
      </c>
      <c r="D35" s="180"/>
      <c r="H35" s="191"/>
    </row>
    <row r="36" spans="1:8" ht="12.75">
      <c r="A36" s="2" t="s">
        <v>68</v>
      </c>
      <c r="B36" s="318">
        <v>230</v>
      </c>
      <c r="C36" s="318">
        <v>2200</v>
      </c>
      <c r="D36" s="180"/>
      <c r="H36" s="180"/>
    </row>
    <row r="37" spans="1:8" ht="14.25" customHeight="1">
      <c r="A37" s="2" t="s">
        <v>69</v>
      </c>
      <c r="B37" s="318">
        <v>139</v>
      </c>
      <c r="C37" s="318">
        <v>5466</v>
      </c>
      <c r="D37" s="180"/>
      <c r="H37" s="180"/>
    </row>
    <row r="38" spans="1:8" ht="14.25" customHeight="1">
      <c r="A38" s="2" t="s">
        <v>70</v>
      </c>
      <c r="B38" s="318">
        <v>6233</v>
      </c>
      <c r="C38" s="318">
        <v>36581</v>
      </c>
      <c r="D38" s="180"/>
      <c r="H38" s="180"/>
    </row>
    <row r="39" spans="1:8" ht="14.25" customHeight="1">
      <c r="A39" s="2" t="s">
        <v>71</v>
      </c>
      <c r="B39" s="318">
        <v>827</v>
      </c>
      <c r="C39" s="318">
        <v>25906</v>
      </c>
      <c r="D39" s="180"/>
      <c r="H39" s="180"/>
    </row>
    <row r="40" spans="1:8" ht="14.25" customHeight="1">
      <c r="A40" s="2" t="s">
        <v>72</v>
      </c>
      <c r="B40" s="318">
        <v>231</v>
      </c>
      <c r="C40" s="318">
        <v>2034</v>
      </c>
      <c r="D40" s="180"/>
      <c r="H40" s="180"/>
    </row>
    <row r="41" spans="1:8" ht="14.25" customHeight="1">
      <c r="A41" s="2" t="s">
        <v>74</v>
      </c>
      <c r="B41" s="318">
        <v>204</v>
      </c>
      <c r="C41" s="318">
        <v>2062</v>
      </c>
      <c r="D41" s="180"/>
      <c r="H41" s="180"/>
    </row>
    <row r="42" spans="1:8" ht="14.25" customHeight="1">
      <c r="A42" s="2" t="s">
        <v>75</v>
      </c>
      <c r="B42" s="318">
        <v>360</v>
      </c>
      <c r="C42" s="318">
        <v>20451</v>
      </c>
      <c r="D42" s="180"/>
      <c r="H42" s="180"/>
    </row>
    <row r="43" spans="1:8" ht="14.25" customHeight="1">
      <c r="A43" s="2" t="s">
        <v>76</v>
      </c>
      <c r="B43" s="318">
        <v>30089</v>
      </c>
      <c r="C43" s="318">
        <v>103462</v>
      </c>
      <c r="D43" s="180"/>
      <c r="H43" s="180"/>
    </row>
    <row r="44" spans="1:8" ht="14.25" customHeight="1">
      <c r="A44" s="2" t="s">
        <v>77</v>
      </c>
      <c r="B44" s="318">
        <v>115</v>
      </c>
      <c r="C44" s="318">
        <v>1987</v>
      </c>
      <c r="D44" s="180"/>
      <c r="H44" s="180"/>
    </row>
    <row r="45" spans="1:8" ht="14.25" customHeight="1">
      <c r="A45" s="2" t="s">
        <v>78</v>
      </c>
      <c r="B45" s="318">
        <v>136</v>
      </c>
      <c r="C45" s="318">
        <v>3209</v>
      </c>
      <c r="D45" s="180"/>
      <c r="H45" s="180"/>
    </row>
    <row r="46" spans="1:8" ht="14.25" customHeight="1">
      <c r="A46" s="2" t="s">
        <v>79</v>
      </c>
      <c r="B46" s="318">
        <v>13361</v>
      </c>
      <c r="C46" s="318">
        <v>36396</v>
      </c>
      <c r="D46" s="180"/>
      <c r="H46" s="180"/>
    </row>
    <row r="47" spans="1:8" ht="14.25" customHeight="1">
      <c r="A47" s="2" t="s">
        <v>80</v>
      </c>
      <c r="B47" s="318">
        <v>26</v>
      </c>
      <c r="C47" s="318">
        <v>2279</v>
      </c>
      <c r="D47" s="180"/>
      <c r="H47" s="180"/>
    </row>
    <row r="48" spans="1:8" ht="14.25" customHeight="1">
      <c r="A48" s="2" t="s">
        <v>186</v>
      </c>
      <c r="B48" s="318">
        <v>107</v>
      </c>
      <c r="C48" s="318">
        <v>4182</v>
      </c>
      <c r="D48" s="180"/>
      <c r="H48" s="180"/>
    </row>
    <row r="49" spans="1:10" ht="14.25" customHeight="1">
      <c r="A49" s="2" t="s">
        <v>82</v>
      </c>
      <c r="B49" s="318">
        <v>962</v>
      </c>
      <c r="C49" s="318">
        <v>12127</v>
      </c>
      <c r="D49" s="180"/>
      <c r="H49" s="180"/>
    </row>
    <row r="50" spans="1:10" ht="14.25" customHeight="1">
      <c r="A50" s="2" t="s">
        <v>83</v>
      </c>
      <c r="B50" s="318">
        <v>37</v>
      </c>
      <c r="C50" s="318">
        <v>1365</v>
      </c>
      <c r="D50" s="10"/>
      <c r="F50" s="149"/>
      <c r="G50" s="10"/>
      <c r="H50" s="10"/>
      <c r="I50" s="2"/>
      <c r="J50" s="149"/>
    </row>
    <row r="51" spans="1:10" ht="12.75">
      <c r="A51" s="2" t="s">
        <v>84</v>
      </c>
      <c r="B51" s="318">
        <v>1598</v>
      </c>
      <c r="C51" s="318">
        <v>12652</v>
      </c>
    </row>
    <row r="52" spans="1:10" ht="14.25" customHeight="1">
      <c r="A52" s="2" t="s">
        <v>85</v>
      </c>
      <c r="B52" s="318">
        <v>146</v>
      </c>
      <c r="C52" s="318">
        <v>3171</v>
      </c>
    </row>
    <row r="53" spans="1:10" ht="14.25" customHeight="1">
      <c r="A53" s="2" t="s">
        <v>86</v>
      </c>
      <c r="B53" s="318">
        <v>30</v>
      </c>
      <c r="C53" s="318">
        <v>2178</v>
      </c>
    </row>
    <row r="54" spans="1:10" ht="14.25" customHeight="1">
      <c r="A54" s="5" t="s">
        <v>88</v>
      </c>
      <c r="B54" s="318">
        <v>491</v>
      </c>
      <c r="C54" s="318">
        <v>27827</v>
      </c>
    </row>
    <row r="55" spans="1:10" ht="14.25" customHeight="1">
      <c r="A55" s="2" t="s">
        <v>89</v>
      </c>
      <c r="B55" s="318">
        <v>4</v>
      </c>
      <c r="C55" s="318">
        <v>1479</v>
      </c>
    </row>
    <row r="56" spans="1:10" ht="14.25" customHeight="1">
      <c r="A56" s="2" t="s">
        <v>187</v>
      </c>
      <c r="B56" s="318">
        <v>36067</v>
      </c>
      <c r="C56" s="318">
        <v>63281</v>
      </c>
    </row>
    <row r="57" spans="1:10" ht="14.25" customHeight="1">
      <c r="A57" s="2" t="s">
        <v>91</v>
      </c>
      <c r="B57" s="318">
        <v>110</v>
      </c>
      <c r="C57" s="318">
        <v>6121</v>
      </c>
    </row>
    <row r="58" spans="1:10" ht="14.25" customHeight="1">
      <c r="A58" s="2" t="s">
        <v>92</v>
      </c>
      <c r="B58" s="318">
        <v>7639</v>
      </c>
      <c r="C58" s="318">
        <v>32520</v>
      </c>
    </row>
    <row r="59" spans="1:10" ht="14.25" customHeight="1">
      <c r="A59" s="2" t="s">
        <v>94</v>
      </c>
      <c r="B59" s="318">
        <v>77</v>
      </c>
      <c r="C59" s="318">
        <v>2466</v>
      </c>
    </row>
    <row r="60" spans="1:10" ht="14.25" customHeight="1">
      <c r="A60" s="2" t="s">
        <v>188</v>
      </c>
      <c r="B60" s="318">
        <v>23775</v>
      </c>
      <c r="C60" s="318">
        <v>60529</v>
      </c>
    </row>
    <row r="61" spans="1:10" ht="14.25" customHeight="1">
      <c r="A61" s="2" t="s">
        <v>96</v>
      </c>
      <c r="B61" s="318">
        <v>425</v>
      </c>
      <c r="C61" s="318">
        <v>3797</v>
      </c>
    </row>
    <row r="62" spans="1:10" ht="14.25" customHeight="1">
      <c r="A62" s="2" t="s">
        <v>97</v>
      </c>
      <c r="B62" s="318">
        <v>48</v>
      </c>
      <c r="C62" s="318">
        <v>591</v>
      </c>
    </row>
    <row r="63" spans="1:10" ht="14.25" customHeight="1">
      <c r="A63" s="2" t="s">
        <v>98</v>
      </c>
      <c r="B63" s="318">
        <v>1126</v>
      </c>
      <c r="C63" s="318">
        <v>10494</v>
      </c>
    </row>
    <row r="64" spans="1:10" ht="14.25" customHeight="1">
      <c r="A64" s="2" t="s">
        <v>99</v>
      </c>
      <c r="B64" s="318">
        <v>795</v>
      </c>
      <c r="C64" s="318">
        <v>11730</v>
      </c>
    </row>
    <row r="65" spans="1:3" ht="14.25" customHeight="1">
      <c r="A65" s="2" t="s">
        <v>100</v>
      </c>
      <c r="B65" s="318">
        <v>4252</v>
      </c>
      <c r="C65" s="318">
        <v>27941</v>
      </c>
    </row>
    <row r="66" spans="1:3" ht="14.25" customHeight="1">
      <c r="A66" s="2" t="s">
        <v>101</v>
      </c>
      <c r="B66" s="318">
        <v>264</v>
      </c>
      <c r="C66" s="318">
        <v>4423</v>
      </c>
    </row>
    <row r="67" spans="1:3" ht="14.25" customHeight="1">
      <c r="A67" s="2" t="s">
        <v>102</v>
      </c>
      <c r="B67" s="318">
        <v>20</v>
      </c>
      <c r="C67" s="318">
        <v>3175</v>
      </c>
    </row>
    <row r="68" spans="1:3" ht="14.25" customHeight="1">
      <c r="A68" s="2" t="s">
        <v>104</v>
      </c>
      <c r="B68" s="318">
        <v>5361</v>
      </c>
      <c r="C68" s="318">
        <v>42992</v>
      </c>
    </row>
    <row r="69" spans="1:3" ht="14.25" customHeight="1">
      <c r="A69" s="2" t="s">
        <v>105</v>
      </c>
      <c r="B69" s="318">
        <v>7690</v>
      </c>
      <c r="C69" s="318">
        <v>14470</v>
      </c>
    </row>
    <row r="70" spans="1:3" ht="14.25" customHeight="1">
      <c r="A70" s="2" t="s">
        <v>106</v>
      </c>
      <c r="B70" s="377">
        <v>124</v>
      </c>
      <c r="C70" s="377">
        <v>2725</v>
      </c>
    </row>
    <row r="71" spans="1:3" ht="14.25" customHeight="1">
      <c r="A71" s="2" t="s">
        <v>107</v>
      </c>
      <c r="B71" s="318">
        <v>699</v>
      </c>
      <c r="C71" s="318">
        <v>17035</v>
      </c>
    </row>
    <row r="72" spans="1:3" ht="14.25" customHeight="1">
      <c r="A72" s="2" t="s">
        <v>108</v>
      </c>
      <c r="B72" s="318">
        <v>277</v>
      </c>
      <c r="C72" s="318">
        <v>5317</v>
      </c>
    </row>
    <row r="73" spans="1:3" ht="14.25" customHeight="1">
      <c r="A73" s="2" t="s">
        <v>109</v>
      </c>
      <c r="B73" s="318">
        <v>11011</v>
      </c>
      <c r="C73" s="318">
        <v>37624</v>
      </c>
    </row>
    <row r="74" spans="1:3" ht="14.25" customHeight="1">
      <c r="A74" s="2" t="s">
        <v>110</v>
      </c>
      <c r="B74" s="318">
        <v>152</v>
      </c>
      <c r="C74" s="318">
        <v>5684</v>
      </c>
    </row>
    <row r="75" spans="1:3" ht="14.25" customHeight="1">
      <c r="A75" s="2" t="s">
        <v>111</v>
      </c>
      <c r="B75" s="318">
        <v>117</v>
      </c>
      <c r="C75" s="318">
        <v>3183</v>
      </c>
    </row>
    <row r="76" spans="1:3" ht="14.25" customHeight="1">
      <c r="A76" s="2" t="s">
        <v>112</v>
      </c>
      <c r="B76" s="318">
        <v>5365</v>
      </c>
      <c r="C76" s="318">
        <v>37220</v>
      </c>
    </row>
    <row r="77" spans="1:3" ht="14.25" customHeight="1">
      <c r="A77" s="2" t="s">
        <v>113</v>
      </c>
      <c r="B77" s="318">
        <v>1350</v>
      </c>
      <c r="C77" s="318">
        <v>23182</v>
      </c>
    </row>
    <row r="78" spans="1:3" ht="14.25" customHeight="1">
      <c r="A78" s="2" t="s">
        <v>114</v>
      </c>
      <c r="B78" s="318">
        <v>205</v>
      </c>
      <c r="C78" s="318">
        <v>12597</v>
      </c>
    </row>
    <row r="79" spans="1:3" ht="14.25" customHeight="1">
      <c r="A79" s="2" t="s">
        <v>115</v>
      </c>
      <c r="B79" s="318">
        <v>34</v>
      </c>
      <c r="C79" s="318">
        <v>686</v>
      </c>
    </row>
    <row r="80" spans="1:3" ht="14.25" customHeight="1">
      <c r="A80" s="2" t="s">
        <v>116</v>
      </c>
      <c r="B80" s="318">
        <v>5974</v>
      </c>
      <c r="C80" s="318">
        <v>6990</v>
      </c>
    </row>
    <row r="81" spans="1:3" ht="14.25" customHeight="1">
      <c r="A81" s="2" t="s">
        <v>117</v>
      </c>
      <c r="B81" s="377">
        <v>23</v>
      </c>
      <c r="C81" s="377">
        <v>896</v>
      </c>
    </row>
    <row r="82" spans="1:3" ht="14.25" customHeight="1">
      <c r="A82" s="2" t="s">
        <v>118</v>
      </c>
      <c r="B82" s="318">
        <v>29</v>
      </c>
      <c r="C82" s="318">
        <v>1049</v>
      </c>
    </row>
    <row r="83" spans="1:3" ht="14.25" customHeight="1">
      <c r="A83" s="2" t="s">
        <v>119</v>
      </c>
      <c r="B83" s="318">
        <v>1805</v>
      </c>
      <c r="C83" s="318">
        <v>8617</v>
      </c>
    </row>
    <row r="84" spans="1:3" ht="14.25" customHeight="1">
      <c r="A84" s="2" t="s">
        <v>327</v>
      </c>
      <c r="B84" s="318">
        <v>547</v>
      </c>
      <c r="C84" s="318">
        <v>10115</v>
      </c>
    </row>
    <row r="85" spans="1:3" ht="14.25" customHeight="1">
      <c r="A85" s="2" t="s">
        <v>121</v>
      </c>
      <c r="B85" s="318">
        <v>473</v>
      </c>
      <c r="C85" s="318">
        <v>11384</v>
      </c>
    </row>
    <row r="86" spans="1:3" ht="14.25" customHeight="1">
      <c r="A86" s="2" t="s">
        <v>122</v>
      </c>
      <c r="B86" s="318">
        <v>13</v>
      </c>
      <c r="C86" s="318">
        <v>2871</v>
      </c>
    </row>
    <row r="87" spans="1:3" ht="14.25" customHeight="1">
      <c r="A87" s="2" t="s">
        <v>123</v>
      </c>
      <c r="B87" s="318">
        <v>58</v>
      </c>
      <c r="C87" s="318">
        <v>3424</v>
      </c>
    </row>
    <row r="88" spans="1:3" ht="14.25" customHeight="1">
      <c r="A88" s="2" t="s">
        <v>124</v>
      </c>
      <c r="B88" s="318">
        <v>21638</v>
      </c>
      <c r="C88" s="318">
        <v>84723</v>
      </c>
    </row>
    <row r="89" spans="1:3" ht="14.25" customHeight="1">
      <c r="A89" s="2" t="s">
        <v>125</v>
      </c>
      <c r="B89" s="318">
        <v>7963</v>
      </c>
      <c r="C89" s="318">
        <v>13900</v>
      </c>
    </row>
    <row r="90" spans="1:3" ht="14.25" customHeight="1">
      <c r="A90" s="2" t="s">
        <v>126</v>
      </c>
      <c r="B90" s="318">
        <v>7267</v>
      </c>
      <c r="C90" s="318">
        <v>59009</v>
      </c>
    </row>
    <row r="91" spans="1:3" ht="14.25" customHeight="1">
      <c r="A91" s="2" t="s">
        <v>190</v>
      </c>
      <c r="B91" s="318">
        <v>20</v>
      </c>
      <c r="C91" s="318">
        <v>1806</v>
      </c>
    </row>
    <row r="92" spans="1:3" ht="14.25" customHeight="1">
      <c r="A92" s="2" t="s">
        <v>128</v>
      </c>
      <c r="B92" s="318">
        <v>4264</v>
      </c>
      <c r="C92" s="318">
        <v>27724</v>
      </c>
    </row>
    <row r="93" spans="1:3" ht="14.25" customHeight="1">
      <c r="A93" s="2" t="s">
        <v>129</v>
      </c>
      <c r="B93" s="318">
        <v>484</v>
      </c>
      <c r="C93" s="318">
        <v>5909</v>
      </c>
    </row>
    <row r="94" spans="1:3" ht="14.25" customHeight="1">
      <c r="A94" s="2" t="s">
        <v>130</v>
      </c>
      <c r="B94" s="318">
        <v>30066</v>
      </c>
      <c r="C94" s="318">
        <v>77312</v>
      </c>
    </row>
    <row r="95" spans="1:3" ht="14.25" customHeight="1">
      <c r="A95" s="2" t="s">
        <v>131</v>
      </c>
      <c r="B95" s="318">
        <v>5707</v>
      </c>
      <c r="C95" s="318">
        <v>45247</v>
      </c>
    </row>
    <row r="96" spans="1:3" ht="14.25" customHeight="1">
      <c r="A96" s="2" t="s">
        <v>132</v>
      </c>
      <c r="B96" s="318">
        <v>568</v>
      </c>
      <c r="C96" s="318">
        <v>34754</v>
      </c>
    </row>
    <row r="97" spans="1:3" ht="14.25" customHeight="1">
      <c r="A97" s="2" t="s">
        <v>133</v>
      </c>
      <c r="B97" s="318">
        <v>2497</v>
      </c>
      <c r="C97" s="318">
        <v>27105</v>
      </c>
    </row>
    <row r="98" spans="1:3" ht="14.25" customHeight="1">
      <c r="A98" s="2" t="s">
        <v>134</v>
      </c>
      <c r="B98" s="377">
        <v>243</v>
      </c>
      <c r="C98" s="377">
        <v>5009</v>
      </c>
    </row>
    <row r="99" spans="1:3" ht="14.25" customHeight="1">
      <c r="A99" s="2" t="s">
        <v>135</v>
      </c>
      <c r="B99" s="318">
        <v>9256</v>
      </c>
      <c r="C99" s="318">
        <v>36211</v>
      </c>
    </row>
    <row r="100" spans="1:3" ht="14.25" customHeight="1">
      <c r="A100" s="2" t="s">
        <v>136</v>
      </c>
      <c r="B100" s="318">
        <v>672</v>
      </c>
      <c r="C100" s="318">
        <v>11185</v>
      </c>
    </row>
    <row r="101" spans="1:3" ht="14.25" customHeight="1">
      <c r="A101" s="2" t="s">
        <v>191</v>
      </c>
      <c r="B101" s="318">
        <v>25718</v>
      </c>
      <c r="C101" s="318">
        <v>42279</v>
      </c>
    </row>
    <row r="102" spans="1:3" ht="14.25" customHeight="1">
      <c r="A102" s="2" t="s">
        <v>138</v>
      </c>
      <c r="B102" s="318">
        <v>5628</v>
      </c>
      <c r="C102" s="318">
        <v>20453</v>
      </c>
    </row>
    <row r="103" spans="1:3" ht="14.25" customHeight="1">
      <c r="A103" s="2" t="s">
        <v>139</v>
      </c>
      <c r="B103" s="318">
        <v>828</v>
      </c>
      <c r="C103" s="318">
        <v>33404</v>
      </c>
    </row>
    <row r="104" spans="1:3" ht="14.25" customHeight="1">
      <c r="A104" s="2" t="s">
        <v>140</v>
      </c>
      <c r="B104" s="318">
        <v>1311</v>
      </c>
      <c r="C104" s="318">
        <v>5802</v>
      </c>
    </row>
    <row r="105" spans="1:3" ht="14.25" customHeight="1">
      <c r="A105" s="2" t="s">
        <v>142</v>
      </c>
      <c r="B105" s="318">
        <v>259</v>
      </c>
      <c r="C105" s="318">
        <v>5519</v>
      </c>
    </row>
    <row r="106" spans="1:3" ht="14.25" customHeight="1">
      <c r="A106" s="2" t="s">
        <v>143</v>
      </c>
      <c r="B106" s="318">
        <v>98</v>
      </c>
      <c r="C106" s="318">
        <v>1365</v>
      </c>
    </row>
    <row r="107" spans="1:3" ht="14.25" customHeight="1">
      <c r="A107" s="2" t="s">
        <v>144</v>
      </c>
      <c r="B107" s="318">
        <v>7881</v>
      </c>
      <c r="C107" s="318">
        <v>16942</v>
      </c>
    </row>
    <row r="108" spans="1:3" ht="14.25" customHeight="1">
      <c r="A108" s="2" t="s">
        <v>145</v>
      </c>
      <c r="B108" s="318">
        <v>5716</v>
      </c>
      <c r="C108" s="318">
        <v>64909</v>
      </c>
    </row>
    <row r="109" spans="1:3" ht="14.25" customHeight="1">
      <c r="A109" s="2" t="s">
        <v>147</v>
      </c>
      <c r="B109" s="318">
        <v>22718</v>
      </c>
      <c r="C109" s="318">
        <v>55918</v>
      </c>
    </row>
    <row r="110" spans="1:3" ht="14.25" customHeight="1">
      <c r="A110" s="2" t="s">
        <v>148</v>
      </c>
      <c r="B110" s="318">
        <v>1471</v>
      </c>
      <c r="C110" s="318">
        <v>49655</v>
      </c>
    </row>
    <row r="111" spans="1:3" ht="14.25" customHeight="1">
      <c r="A111" s="2" t="s">
        <v>149</v>
      </c>
      <c r="B111" s="377">
        <v>98</v>
      </c>
      <c r="C111" s="377">
        <v>1365</v>
      </c>
    </row>
    <row r="112" spans="1:3" ht="14.25" customHeight="1">
      <c r="A112" s="2" t="s">
        <v>150</v>
      </c>
      <c r="B112" s="318">
        <v>347</v>
      </c>
      <c r="C112" s="318">
        <v>2069</v>
      </c>
    </row>
    <row r="113" spans="1:3" ht="14.25" customHeight="1">
      <c r="A113" s="2" t="s">
        <v>151</v>
      </c>
      <c r="B113" s="318">
        <v>730</v>
      </c>
      <c r="C113" s="318">
        <v>32493</v>
      </c>
    </row>
    <row r="114" spans="1:3" ht="14.25" customHeight="1">
      <c r="A114" s="2" t="s">
        <v>152</v>
      </c>
      <c r="B114" s="318">
        <v>411</v>
      </c>
      <c r="C114" s="318">
        <v>5093</v>
      </c>
    </row>
    <row r="115" spans="1:3" ht="14.25" customHeight="1">
      <c r="A115" s="2" t="s">
        <v>153</v>
      </c>
      <c r="B115" s="318">
        <v>55</v>
      </c>
      <c r="C115" s="318">
        <v>2631</v>
      </c>
    </row>
    <row r="116" spans="1:3" ht="14.25" customHeight="1">
      <c r="A116" s="2" t="s">
        <v>154</v>
      </c>
      <c r="B116" s="318">
        <v>37</v>
      </c>
      <c r="C116" s="318">
        <v>3797</v>
      </c>
    </row>
    <row r="117" spans="1:3" ht="14.25" customHeight="1">
      <c r="A117" s="2" t="s">
        <v>155</v>
      </c>
      <c r="B117" s="377">
        <v>638</v>
      </c>
      <c r="C117" s="377">
        <v>13775</v>
      </c>
    </row>
    <row r="118" spans="1:3" ht="14.25" customHeight="1">
      <c r="A118" s="2" t="s">
        <v>156</v>
      </c>
      <c r="B118" s="318">
        <v>36</v>
      </c>
      <c r="C118" s="318">
        <v>2113</v>
      </c>
    </row>
    <row r="119" spans="1:3" ht="14.25" customHeight="1">
      <c r="A119" s="2" t="s">
        <v>157</v>
      </c>
      <c r="B119" s="318">
        <v>0</v>
      </c>
      <c r="C119" s="318">
        <v>189</v>
      </c>
    </row>
    <row r="120" spans="1:3" ht="14.25" customHeight="1">
      <c r="A120" s="2" t="s">
        <v>158</v>
      </c>
      <c r="B120" s="318">
        <v>26</v>
      </c>
      <c r="C120" s="318">
        <v>1232</v>
      </c>
    </row>
    <row r="121" spans="1:3" ht="14.25" customHeight="1">
      <c r="A121" s="2" t="s">
        <v>159</v>
      </c>
      <c r="B121" s="318">
        <v>83</v>
      </c>
      <c r="C121" s="318">
        <v>5105</v>
      </c>
    </row>
    <row r="122" spans="1:3" ht="14.25" customHeight="1">
      <c r="A122" s="2" t="s">
        <v>160</v>
      </c>
      <c r="B122" s="318">
        <v>9334</v>
      </c>
      <c r="C122" s="318">
        <v>11678</v>
      </c>
    </row>
    <row r="123" spans="1:3" ht="14.25" customHeight="1">
      <c r="A123" s="2" t="s">
        <v>161</v>
      </c>
      <c r="B123" s="318">
        <v>30</v>
      </c>
      <c r="C123" s="318">
        <v>718</v>
      </c>
    </row>
    <row r="124" spans="1:3" ht="14.25" customHeight="1">
      <c r="A124" s="2" t="s">
        <v>162</v>
      </c>
      <c r="B124" s="318">
        <v>222</v>
      </c>
      <c r="C124" s="318">
        <v>3039</v>
      </c>
    </row>
    <row r="125" spans="1:3" ht="14.25" customHeight="1">
      <c r="A125" s="2" t="s">
        <v>163</v>
      </c>
      <c r="B125" s="318">
        <v>31760</v>
      </c>
      <c r="C125" s="318">
        <v>28321</v>
      </c>
    </row>
    <row r="126" spans="1:3" ht="14.25" customHeight="1">
      <c r="A126" s="2" t="s">
        <v>164</v>
      </c>
      <c r="B126" s="318">
        <v>879</v>
      </c>
      <c r="C126" s="318">
        <v>24434</v>
      </c>
    </row>
    <row r="127" spans="1:3" ht="14.25" customHeight="1">
      <c r="A127" s="2" t="s">
        <v>192</v>
      </c>
      <c r="B127" s="318">
        <v>1252</v>
      </c>
      <c r="C127" s="318">
        <v>5858</v>
      </c>
    </row>
    <row r="128" spans="1:3" ht="14.25" customHeight="1">
      <c r="A128" s="2" t="s">
        <v>166</v>
      </c>
      <c r="B128" s="318">
        <v>3781</v>
      </c>
      <c r="C128" s="318">
        <v>55566</v>
      </c>
    </row>
    <row r="129" spans="1:11" ht="14.25" customHeight="1">
      <c r="A129" s="2" t="s">
        <v>167</v>
      </c>
      <c r="B129" s="318">
        <v>12751</v>
      </c>
      <c r="C129" s="318">
        <v>15272</v>
      </c>
    </row>
    <row r="130" spans="1:11" ht="14.25" customHeight="1">
      <c r="A130" s="2" t="s">
        <v>193</v>
      </c>
      <c r="B130" s="318">
        <v>282</v>
      </c>
      <c r="C130" s="318">
        <v>3731</v>
      </c>
    </row>
    <row r="131" spans="1:11" ht="14.25" customHeight="1">
      <c r="A131" s="2"/>
      <c r="B131" s="14"/>
      <c r="C131" s="40"/>
    </row>
    <row r="132" spans="1:11" ht="14.25" customHeight="1">
      <c r="A132" s="7" t="s">
        <v>11</v>
      </c>
      <c r="B132" s="68">
        <v>484</v>
      </c>
      <c r="C132" s="68">
        <v>8617</v>
      </c>
    </row>
    <row r="133" spans="1:11" ht="14.25" customHeight="1">
      <c r="A133" s="7" t="s">
        <v>10</v>
      </c>
      <c r="B133" s="68">
        <v>3964.3385826771655</v>
      </c>
      <c r="C133" s="68">
        <v>18366.196850393702</v>
      </c>
    </row>
    <row r="134" spans="1:11" ht="14.25" customHeight="1">
      <c r="A134" s="7" t="s">
        <v>237</v>
      </c>
      <c r="B134" s="68">
        <v>503471</v>
      </c>
      <c r="C134" s="68">
        <v>2332507</v>
      </c>
    </row>
    <row r="138" spans="1:11" ht="14.25" customHeight="1">
      <c r="A138" s="45" t="s">
        <v>172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</row>
  </sheetData>
  <conditionalFormatting sqref="B4:C130">
    <cfRule type="cellIs" dxfId="47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>
    <pageSetUpPr fitToPage="1"/>
  </sheetPr>
  <dimension ref="A1:M101"/>
  <sheetViews>
    <sheetView zoomScaleNormal="100" workbookViewId="0">
      <pane ySplit="3" topLeftCell="A82" activePane="bottomLeft" state="frozen"/>
      <selection sqref="A1:C97"/>
      <selection pane="bottomLeft" activeCell="E102" sqref="E102"/>
    </sheetView>
  </sheetViews>
  <sheetFormatPr defaultColWidth="9.140625" defaultRowHeight="14.25" customHeight="1"/>
  <cols>
    <col min="1" max="1" width="17.140625" customWidth="1"/>
    <col min="2" max="2" width="13.85546875" style="20" customWidth="1"/>
    <col min="3" max="3" width="17.5703125" style="20" customWidth="1"/>
    <col min="4" max="4" width="10.42578125" style="20" customWidth="1"/>
    <col min="5" max="5" width="14.42578125" style="20" customWidth="1"/>
    <col min="6" max="6" width="19.140625" style="20" customWidth="1"/>
    <col min="7" max="7" width="20" bestFit="1" customWidth="1"/>
    <col min="8" max="8" width="15.28515625" customWidth="1"/>
    <col min="9" max="9" width="14.42578125" bestFit="1" customWidth="1"/>
    <col min="10" max="10" width="12.85546875" bestFit="1" customWidth="1"/>
    <col min="11" max="12" width="12.140625" bestFit="1" customWidth="1"/>
    <col min="13" max="13" width="23.7109375" customWidth="1"/>
  </cols>
  <sheetData>
    <row r="1" spans="1:13" ht="15.75" customHeight="1">
      <c r="A1" s="9" t="s">
        <v>432</v>
      </c>
    </row>
    <row r="3" spans="1:13" ht="44.25" customHeight="1">
      <c r="A3" s="6"/>
      <c r="B3" s="114" t="s">
        <v>433</v>
      </c>
      <c r="C3" s="114" t="s">
        <v>434</v>
      </c>
      <c r="D3" s="114" t="s">
        <v>435</v>
      </c>
      <c r="E3" s="114" t="s">
        <v>436</v>
      </c>
      <c r="F3" s="114" t="s">
        <v>437</v>
      </c>
      <c r="G3" s="114" t="s">
        <v>438</v>
      </c>
      <c r="H3" s="168" t="s">
        <v>439</v>
      </c>
      <c r="I3" s="114" t="s">
        <v>440</v>
      </c>
      <c r="J3" s="114" t="s">
        <v>441</v>
      </c>
      <c r="K3" s="114" t="s">
        <v>442</v>
      </c>
      <c r="L3" s="114" t="s">
        <v>443</v>
      </c>
      <c r="M3" s="114" t="s">
        <v>444</v>
      </c>
    </row>
    <row r="4" spans="1:13" ht="12.75">
      <c r="A4" s="238" t="s">
        <v>317</v>
      </c>
      <c r="B4" s="238">
        <v>2</v>
      </c>
      <c r="C4" s="333">
        <v>95</v>
      </c>
      <c r="D4" s="238"/>
      <c r="E4" s="333"/>
      <c r="F4" s="263">
        <v>95</v>
      </c>
      <c r="G4" s="238"/>
      <c r="H4" s="333"/>
      <c r="I4" s="238"/>
      <c r="J4" s="333"/>
      <c r="K4" s="238"/>
      <c r="L4" s="333"/>
      <c r="M4" s="58"/>
    </row>
    <row r="5" spans="1:13" s="42" customFormat="1" ht="14.25" customHeight="1">
      <c r="A5" s="238" t="s">
        <v>184</v>
      </c>
      <c r="B5" s="238">
        <v>2</v>
      </c>
      <c r="C5" s="333">
        <v>81</v>
      </c>
      <c r="D5" s="238"/>
      <c r="E5" s="333"/>
      <c r="F5" s="263">
        <v>81</v>
      </c>
      <c r="G5" s="238"/>
      <c r="H5" s="333"/>
      <c r="I5" s="238"/>
      <c r="J5" s="333"/>
      <c r="K5" s="238"/>
      <c r="L5" s="333"/>
      <c r="M5" s="58"/>
    </row>
    <row r="6" spans="1:13" s="42" customFormat="1" ht="14.25" customHeight="1">
      <c r="A6" s="238" t="s">
        <v>29</v>
      </c>
      <c r="B6" s="238">
        <v>1</v>
      </c>
      <c r="C6" s="333">
        <v>24</v>
      </c>
      <c r="D6" s="238"/>
      <c r="E6" s="333"/>
      <c r="F6" s="263">
        <v>24</v>
      </c>
      <c r="G6" s="238">
        <v>1</v>
      </c>
      <c r="H6" s="333">
        <v>24</v>
      </c>
      <c r="I6" s="238"/>
      <c r="J6" s="333"/>
      <c r="K6" s="238"/>
      <c r="L6" s="333"/>
      <c r="M6" s="58">
        <v>24</v>
      </c>
    </row>
    <row r="7" spans="1:13" s="42" customFormat="1" ht="14.25" customHeight="1">
      <c r="A7" s="238" t="s">
        <v>30</v>
      </c>
      <c r="B7" s="238">
        <v>1</v>
      </c>
      <c r="C7" s="333">
        <v>50</v>
      </c>
      <c r="D7" s="238">
        <v>1</v>
      </c>
      <c r="E7" s="333">
        <v>0.8</v>
      </c>
      <c r="F7" s="263">
        <v>50.8</v>
      </c>
      <c r="G7" s="238"/>
      <c r="H7" s="333"/>
      <c r="I7" s="238"/>
      <c r="J7" s="333"/>
      <c r="K7" s="238"/>
      <c r="L7" s="333"/>
      <c r="M7" s="58"/>
    </row>
    <row r="8" spans="1:13" ht="14.25" customHeight="1">
      <c r="A8" s="238" t="s">
        <v>32</v>
      </c>
      <c r="B8" s="238">
        <v>7</v>
      </c>
      <c r="C8" s="333">
        <v>269</v>
      </c>
      <c r="D8" s="238"/>
      <c r="E8" s="333"/>
      <c r="F8" s="263">
        <v>269</v>
      </c>
      <c r="G8" s="238"/>
      <c r="H8" s="333"/>
      <c r="I8" s="238"/>
      <c r="J8" s="333"/>
      <c r="K8" s="238"/>
      <c r="L8" s="333"/>
      <c r="M8" s="58"/>
    </row>
    <row r="9" spans="1:13" s="42" customFormat="1" ht="14.25" customHeight="1">
      <c r="A9" s="238" t="s">
        <v>33</v>
      </c>
      <c r="B9" s="238">
        <v>4</v>
      </c>
      <c r="C9" s="333">
        <v>140.5</v>
      </c>
      <c r="D9" s="238"/>
      <c r="E9" s="333"/>
      <c r="F9" s="263">
        <v>140.5</v>
      </c>
      <c r="G9" s="238"/>
      <c r="H9" s="333"/>
      <c r="I9" s="238"/>
      <c r="J9" s="333"/>
      <c r="K9" s="238"/>
      <c r="L9" s="333"/>
      <c r="M9" s="58"/>
    </row>
    <row r="10" spans="1:13" s="42" customFormat="1" ht="14.25" customHeight="1">
      <c r="A10" s="238" t="s">
        <v>37</v>
      </c>
      <c r="B10" s="238">
        <v>4</v>
      </c>
      <c r="C10" s="333">
        <v>73</v>
      </c>
      <c r="D10" s="238"/>
      <c r="E10" s="333"/>
      <c r="F10" s="263">
        <v>73</v>
      </c>
      <c r="G10" s="238"/>
      <c r="H10" s="333"/>
      <c r="I10" s="238"/>
      <c r="J10" s="333"/>
      <c r="K10" s="238"/>
      <c r="L10" s="333"/>
      <c r="M10" s="58"/>
    </row>
    <row r="11" spans="1:13" s="42" customFormat="1" ht="14.25" customHeight="1">
      <c r="A11" s="238" t="s">
        <v>213</v>
      </c>
      <c r="B11" s="238">
        <v>5</v>
      </c>
      <c r="C11" s="333">
        <v>132</v>
      </c>
      <c r="D11" s="238">
        <v>1</v>
      </c>
      <c r="E11" s="333">
        <v>15</v>
      </c>
      <c r="F11" s="263">
        <v>147</v>
      </c>
      <c r="G11" s="238"/>
      <c r="H11" s="333"/>
      <c r="I11" s="238">
        <v>2</v>
      </c>
      <c r="J11" s="333">
        <v>15</v>
      </c>
      <c r="K11" s="238"/>
      <c r="L11" s="333"/>
      <c r="M11" s="58">
        <v>15</v>
      </c>
    </row>
    <row r="12" spans="1:13" ht="14.25" customHeight="1">
      <c r="A12" s="238" t="s">
        <v>38</v>
      </c>
      <c r="B12" s="238">
        <v>5</v>
      </c>
      <c r="C12" s="333">
        <v>261.75</v>
      </c>
      <c r="D12" s="238">
        <v>1</v>
      </c>
      <c r="E12" s="333">
        <v>22.5</v>
      </c>
      <c r="F12" s="263">
        <v>284.25</v>
      </c>
      <c r="G12" s="238"/>
      <c r="H12" s="333"/>
      <c r="I12" s="238"/>
      <c r="J12" s="333"/>
      <c r="K12" s="238"/>
      <c r="L12" s="333"/>
      <c r="M12" s="58"/>
    </row>
    <row r="13" spans="1:13" ht="14.25" customHeight="1">
      <c r="A13" s="238" t="s">
        <v>42</v>
      </c>
      <c r="B13" s="238">
        <v>6</v>
      </c>
      <c r="C13" s="333">
        <v>211.5</v>
      </c>
      <c r="D13" s="238"/>
      <c r="E13" s="333"/>
      <c r="F13" s="263">
        <v>211.5</v>
      </c>
      <c r="G13" s="238">
        <v>1</v>
      </c>
      <c r="H13" s="333">
        <v>35</v>
      </c>
      <c r="I13" s="238"/>
      <c r="J13" s="333"/>
      <c r="K13" s="238"/>
      <c r="L13" s="333"/>
      <c r="M13" s="58">
        <v>35</v>
      </c>
    </row>
    <row r="14" spans="1:13" s="42" customFormat="1" ht="14.25" customHeight="1">
      <c r="A14" s="238" t="s">
        <v>44</v>
      </c>
      <c r="B14" s="238">
        <v>1</v>
      </c>
      <c r="C14" s="333">
        <v>43</v>
      </c>
      <c r="D14" s="238"/>
      <c r="E14" s="333"/>
      <c r="F14" s="263">
        <v>43</v>
      </c>
      <c r="G14" s="238"/>
      <c r="H14" s="333"/>
      <c r="I14" s="238"/>
      <c r="J14" s="333"/>
      <c r="K14" s="238"/>
      <c r="L14" s="333"/>
      <c r="M14" s="58"/>
    </row>
    <row r="15" spans="1:13" ht="14.25" customHeight="1">
      <c r="A15" s="238" t="s">
        <v>47</v>
      </c>
      <c r="B15" s="238">
        <v>1</v>
      </c>
      <c r="C15" s="333">
        <v>42</v>
      </c>
      <c r="D15" s="238"/>
      <c r="E15" s="333"/>
      <c r="F15" s="263">
        <v>42</v>
      </c>
      <c r="G15" s="238">
        <v>1</v>
      </c>
      <c r="H15" s="333"/>
      <c r="I15" s="238"/>
      <c r="J15" s="333"/>
      <c r="K15" s="238"/>
      <c r="L15" s="333"/>
      <c r="M15" s="58"/>
    </row>
    <row r="16" spans="1:13" ht="14.25" customHeight="1">
      <c r="A16" s="238" t="s">
        <v>49</v>
      </c>
      <c r="B16" s="238">
        <v>1</v>
      </c>
      <c r="C16" s="333">
        <v>53.5</v>
      </c>
      <c r="D16" s="238"/>
      <c r="E16" s="333"/>
      <c r="F16" s="263">
        <v>53.5</v>
      </c>
      <c r="G16" s="238"/>
      <c r="H16" s="333"/>
      <c r="I16" s="238"/>
      <c r="J16" s="333"/>
      <c r="K16" s="238"/>
      <c r="L16" s="333"/>
      <c r="M16" s="58"/>
    </row>
    <row r="17" spans="1:13" ht="14.25" customHeight="1">
      <c r="A17" s="238" t="s">
        <v>53</v>
      </c>
      <c r="B17" s="238">
        <v>3</v>
      </c>
      <c r="C17" s="333">
        <v>145.5</v>
      </c>
      <c r="D17" s="238"/>
      <c r="E17" s="333"/>
      <c r="F17" s="263">
        <v>145.5</v>
      </c>
      <c r="G17" s="238"/>
      <c r="H17" s="333"/>
      <c r="I17" s="238"/>
      <c r="J17" s="333"/>
      <c r="K17" s="238"/>
      <c r="L17" s="333"/>
      <c r="M17" s="58"/>
    </row>
    <row r="18" spans="1:13" ht="14.25" customHeight="1">
      <c r="A18" s="238" t="s">
        <v>54</v>
      </c>
      <c r="B18" s="238">
        <v>4</v>
      </c>
      <c r="C18" s="333">
        <v>204.5</v>
      </c>
      <c r="D18" s="238"/>
      <c r="E18" s="333"/>
      <c r="F18" s="263">
        <v>204.5</v>
      </c>
      <c r="G18" s="238"/>
      <c r="H18" s="333"/>
      <c r="I18" s="238"/>
      <c r="J18" s="333"/>
      <c r="K18" s="238"/>
      <c r="L18" s="333"/>
      <c r="M18" s="58"/>
    </row>
    <row r="19" spans="1:13" ht="14.25" customHeight="1">
      <c r="A19" s="238" t="s">
        <v>56</v>
      </c>
      <c r="B19" s="238">
        <v>2</v>
      </c>
      <c r="C19" s="333">
        <v>115</v>
      </c>
      <c r="D19" s="238"/>
      <c r="E19" s="333"/>
      <c r="F19" s="263">
        <v>115</v>
      </c>
      <c r="G19" s="238">
        <v>1</v>
      </c>
      <c r="H19" s="333">
        <v>65</v>
      </c>
      <c r="I19" s="238"/>
      <c r="J19" s="333"/>
      <c r="K19" s="238"/>
      <c r="L19" s="333"/>
      <c r="M19" s="58">
        <v>65</v>
      </c>
    </row>
    <row r="20" spans="1:13" ht="14.25" customHeight="1">
      <c r="A20" s="238" t="s">
        <v>57</v>
      </c>
      <c r="B20" s="238">
        <v>9</v>
      </c>
      <c r="C20" s="333">
        <v>463.5</v>
      </c>
      <c r="D20" s="238"/>
      <c r="E20" s="333"/>
      <c r="F20" s="263">
        <v>463.5</v>
      </c>
      <c r="G20" s="238"/>
      <c r="H20" s="333"/>
      <c r="I20" s="238"/>
      <c r="J20" s="333"/>
      <c r="K20" s="238"/>
      <c r="L20" s="333"/>
      <c r="M20" s="58"/>
    </row>
    <row r="21" spans="1:13" ht="14.25" customHeight="1">
      <c r="A21" s="238" t="s">
        <v>59</v>
      </c>
      <c r="B21" s="238">
        <v>10</v>
      </c>
      <c r="C21" s="333">
        <v>380</v>
      </c>
      <c r="D21" s="238">
        <v>1</v>
      </c>
      <c r="E21" s="333">
        <v>9.25</v>
      </c>
      <c r="F21" s="263">
        <v>389.25</v>
      </c>
      <c r="G21" s="238"/>
      <c r="H21" s="333"/>
      <c r="I21" s="238"/>
      <c r="J21" s="333"/>
      <c r="K21" s="238"/>
      <c r="L21" s="333"/>
      <c r="M21" s="58"/>
    </row>
    <row r="22" spans="1:13" ht="14.25" customHeight="1">
      <c r="A22" s="238" t="s">
        <v>318</v>
      </c>
      <c r="B22" s="238">
        <v>15</v>
      </c>
      <c r="C22" s="333">
        <v>426.5</v>
      </c>
      <c r="D22" s="238">
        <v>1</v>
      </c>
      <c r="E22" s="333">
        <v>2.25</v>
      </c>
      <c r="F22" s="263">
        <v>428.75</v>
      </c>
      <c r="G22" s="238"/>
      <c r="H22" s="333"/>
      <c r="I22" s="238">
        <v>2</v>
      </c>
      <c r="J22" s="333">
        <v>59.5</v>
      </c>
      <c r="K22" s="238"/>
      <c r="L22" s="333"/>
      <c r="M22" s="58">
        <v>59.5</v>
      </c>
    </row>
    <row r="23" spans="1:13" ht="14.25" customHeight="1">
      <c r="A23" s="238" t="s">
        <v>220</v>
      </c>
      <c r="B23" s="238">
        <v>7</v>
      </c>
      <c r="C23" s="333">
        <v>199.5</v>
      </c>
      <c r="D23" s="238"/>
      <c r="E23" s="333"/>
      <c r="F23" s="263">
        <v>199.5</v>
      </c>
      <c r="G23" s="238">
        <v>1</v>
      </c>
      <c r="H23" s="333">
        <v>35</v>
      </c>
      <c r="I23" s="238"/>
      <c r="J23" s="333"/>
      <c r="K23" s="238"/>
      <c r="L23" s="333"/>
      <c r="M23" s="58">
        <v>35</v>
      </c>
    </row>
    <row r="24" spans="1:13" ht="14.25" customHeight="1">
      <c r="A24" s="238" t="s">
        <v>60</v>
      </c>
      <c r="B24" s="238">
        <v>2</v>
      </c>
      <c r="C24" s="333">
        <v>96</v>
      </c>
      <c r="D24" s="238"/>
      <c r="E24" s="333"/>
      <c r="F24" s="263">
        <v>96</v>
      </c>
      <c r="G24" s="238"/>
      <c r="H24" s="333"/>
      <c r="I24" s="238"/>
      <c r="J24" s="333"/>
      <c r="K24" s="238"/>
      <c r="L24" s="333"/>
      <c r="M24" s="58"/>
    </row>
    <row r="25" spans="1:13" s="42" customFormat="1" ht="14.25" customHeight="1">
      <c r="A25" s="238" t="s">
        <v>319</v>
      </c>
      <c r="B25" s="238">
        <v>7</v>
      </c>
      <c r="C25" s="333">
        <v>199.5</v>
      </c>
      <c r="D25" s="238">
        <v>1</v>
      </c>
      <c r="E25" s="333">
        <v>12</v>
      </c>
      <c r="F25" s="263">
        <v>211.5</v>
      </c>
      <c r="G25" s="238">
        <v>1</v>
      </c>
      <c r="H25" s="333">
        <v>45</v>
      </c>
      <c r="I25" s="238"/>
      <c r="J25" s="333"/>
      <c r="K25" s="238"/>
      <c r="L25" s="333"/>
      <c r="M25" s="58">
        <v>45</v>
      </c>
    </row>
    <row r="26" spans="1:13" ht="14.25" customHeight="1">
      <c r="A26" s="238" t="s">
        <v>63</v>
      </c>
      <c r="B26" s="238">
        <v>1</v>
      </c>
      <c r="C26" s="333">
        <v>46.5</v>
      </c>
      <c r="D26" s="238"/>
      <c r="E26" s="333"/>
      <c r="F26" s="263">
        <v>46.5</v>
      </c>
      <c r="G26" s="238"/>
      <c r="H26" s="333"/>
      <c r="I26" s="238"/>
      <c r="J26" s="333"/>
      <c r="K26" s="238">
        <v>2</v>
      </c>
      <c r="L26" s="333">
        <v>10</v>
      </c>
      <c r="M26" s="58">
        <v>10</v>
      </c>
    </row>
    <row r="27" spans="1:13" s="42" customFormat="1" ht="14.25" customHeight="1">
      <c r="A27" s="238" t="s">
        <v>65</v>
      </c>
      <c r="B27" s="238">
        <v>3</v>
      </c>
      <c r="C27" s="333">
        <v>118</v>
      </c>
      <c r="D27" s="238"/>
      <c r="E27" s="333"/>
      <c r="F27" s="263">
        <v>118</v>
      </c>
      <c r="G27" s="238"/>
      <c r="H27" s="333"/>
      <c r="I27" s="238"/>
      <c r="J27" s="333"/>
      <c r="K27" s="238"/>
      <c r="L27" s="333"/>
      <c r="M27" s="58"/>
    </row>
    <row r="28" spans="1:13" s="42" customFormat="1" ht="14.25" customHeight="1">
      <c r="A28" s="238" t="s">
        <v>70</v>
      </c>
      <c r="B28" s="238">
        <v>8</v>
      </c>
      <c r="C28" s="333">
        <v>394.5</v>
      </c>
      <c r="D28" s="238"/>
      <c r="E28" s="333"/>
      <c r="F28" s="263">
        <v>394.5</v>
      </c>
      <c r="G28" s="238"/>
      <c r="H28" s="333"/>
      <c r="I28" s="238"/>
      <c r="J28" s="333"/>
      <c r="K28" s="238"/>
      <c r="L28" s="333"/>
      <c r="M28" s="58"/>
    </row>
    <row r="29" spans="1:13" ht="14.25" customHeight="1">
      <c r="A29" s="238" t="s">
        <v>74</v>
      </c>
      <c r="B29" s="238">
        <v>1</v>
      </c>
      <c r="C29" s="333">
        <v>37</v>
      </c>
      <c r="D29" s="238"/>
      <c r="E29" s="333"/>
      <c r="F29" s="263">
        <v>37</v>
      </c>
      <c r="G29" s="238"/>
      <c r="H29" s="333"/>
      <c r="I29" s="238"/>
      <c r="J29" s="333"/>
      <c r="K29" s="238"/>
      <c r="L29" s="333"/>
      <c r="M29" s="58"/>
    </row>
    <row r="30" spans="1:13" s="42" customFormat="1" ht="14.25" customHeight="1">
      <c r="A30" s="238" t="s">
        <v>75</v>
      </c>
      <c r="B30" s="238">
        <v>3</v>
      </c>
      <c r="C30" s="333">
        <v>122</v>
      </c>
      <c r="D30" s="238"/>
      <c r="E30" s="333"/>
      <c r="F30" s="263">
        <v>122</v>
      </c>
      <c r="G30" s="238"/>
      <c r="H30" s="333"/>
      <c r="I30" s="238"/>
      <c r="J30" s="333"/>
      <c r="K30" s="238"/>
      <c r="L30" s="333"/>
      <c r="M30" s="58"/>
    </row>
    <row r="31" spans="1:13" ht="14.25" customHeight="1">
      <c r="A31" s="238" t="s">
        <v>76</v>
      </c>
      <c r="B31" s="238">
        <v>5</v>
      </c>
      <c r="C31" s="333">
        <v>256</v>
      </c>
      <c r="D31" s="238"/>
      <c r="E31" s="333"/>
      <c r="F31" s="263">
        <v>256</v>
      </c>
      <c r="G31" s="238">
        <v>6</v>
      </c>
      <c r="H31" s="333">
        <v>133</v>
      </c>
      <c r="I31" s="238"/>
      <c r="J31" s="333"/>
      <c r="K31" s="238"/>
      <c r="L31" s="333"/>
      <c r="M31" s="58">
        <v>133</v>
      </c>
    </row>
    <row r="32" spans="1:13" ht="14.25" customHeight="1">
      <c r="A32" s="238" t="s">
        <v>79</v>
      </c>
      <c r="B32" s="238">
        <v>5</v>
      </c>
      <c r="C32" s="333">
        <v>270</v>
      </c>
      <c r="D32" s="238"/>
      <c r="E32" s="333"/>
      <c r="F32" s="263">
        <v>270</v>
      </c>
      <c r="G32" s="238"/>
      <c r="H32" s="333"/>
      <c r="I32" s="238"/>
      <c r="J32" s="333"/>
      <c r="K32" s="238"/>
      <c r="L32" s="333"/>
      <c r="M32" s="58">
        <v>0</v>
      </c>
    </row>
    <row r="33" spans="1:13" ht="14.25" customHeight="1">
      <c r="A33" s="238" t="s">
        <v>186</v>
      </c>
      <c r="B33" s="238">
        <v>1</v>
      </c>
      <c r="C33" s="333">
        <v>41</v>
      </c>
      <c r="D33" s="238"/>
      <c r="E33" s="333"/>
      <c r="F33" s="263">
        <v>41</v>
      </c>
      <c r="G33" s="238"/>
      <c r="H33" s="333"/>
      <c r="I33" s="238"/>
      <c r="J33" s="333"/>
      <c r="K33" s="238">
        <v>3</v>
      </c>
      <c r="L33" s="333">
        <v>13.5</v>
      </c>
      <c r="M33" s="58">
        <v>13.5</v>
      </c>
    </row>
    <row r="34" spans="1:13" s="42" customFormat="1" ht="14.25" customHeight="1">
      <c r="A34" s="238" t="s">
        <v>82</v>
      </c>
      <c r="B34" s="238">
        <v>1</v>
      </c>
      <c r="C34" s="333">
        <v>44</v>
      </c>
      <c r="D34" s="238"/>
      <c r="E34" s="333"/>
      <c r="F34" s="263">
        <v>44</v>
      </c>
      <c r="G34" s="238"/>
      <c r="H34" s="333"/>
      <c r="I34" s="238"/>
      <c r="J34" s="333"/>
      <c r="K34" s="238"/>
      <c r="L34" s="333"/>
      <c r="M34" s="58"/>
    </row>
    <row r="35" spans="1:13" ht="14.25" customHeight="1">
      <c r="A35" s="238" t="s">
        <v>224</v>
      </c>
      <c r="B35" s="238">
        <v>1</v>
      </c>
      <c r="C35" s="333">
        <v>23.3</v>
      </c>
      <c r="D35" s="238"/>
      <c r="E35" s="333"/>
      <c r="F35" s="263">
        <v>23.3</v>
      </c>
      <c r="G35" s="238"/>
      <c r="H35" s="333"/>
      <c r="I35" s="238"/>
      <c r="J35" s="333"/>
      <c r="K35" s="238"/>
      <c r="L35" s="333"/>
      <c r="M35" s="58"/>
    </row>
    <row r="36" spans="1:13" ht="14.25" customHeight="1">
      <c r="A36" s="238" t="s">
        <v>85</v>
      </c>
      <c r="B36" s="238">
        <v>1</v>
      </c>
      <c r="C36" s="333">
        <v>43</v>
      </c>
      <c r="D36" s="238"/>
      <c r="E36" s="333"/>
      <c r="F36" s="263">
        <v>43</v>
      </c>
      <c r="G36" s="238"/>
      <c r="H36" s="333"/>
      <c r="I36" s="238"/>
      <c r="J36" s="333"/>
      <c r="K36" s="238">
        <v>1</v>
      </c>
      <c r="L36" s="333"/>
      <c r="M36" s="58"/>
    </row>
    <row r="37" spans="1:13" ht="14.25" customHeight="1">
      <c r="A37" s="238" t="s">
        <v>88</v>
      </c>
      <c r="B37" s="238">
        <v>2</v>
      </c>
      <c r="C37" s="333">
        <v>103.5</v>
      </c>
      <c r="D37" s="238"/>
      <c r="E37" s="333"/>
      <c r="F37" s="263">
        <v>103.5</v>
      </c>
      <c r="G37" s="238"/>
      <c r="H37" s="333"/>
      <c r="I37" s="238">
        <v>5</v>
      </c>
      <c r="J37" s="333">
        <v>183.5</v>
      </c>
      <c r="K37" s="238"/>
      <c r="L37" s="333"/>
      <c r="M37" s="58">
        <v>183.5</v>
      </c>
    </row>
    <row r="38" spans="1:13" ht="14.25" customHeight="1">
      <c r="A38" s="238" t="s">
        <v>225</v>
      </c>
      <c r="B38" s="238">
        <v>4</v>
      </c>
      <c r="C38" s="333">
        <v>204.6</v>
      </c>
      <c r="D38" s="238">
        <v>1</v>
      </c>
      <c r="E38" s="333">
        <v>2</v>
      </c>
      <c r="F38" s="263">
        <v>206.6</v>
      </c>
      <c r="G38" s="238"/>
      <c r="H38" s="333"/>
      <c r="I38" s="238"/>
      <c r="J38" s="333"/>
      <c r="K38" s="238"/>
      <c r="L38" s="333"/>
      <c r="M38" s="58"/>
    </row>
    <row r="39" spans="1:13" ht="14.25" customHeight="1">
      <c r="A39" s="238" t="s">
        <v>91</v>
      </c>
      <c r="B39" s="238">
        <v>3</v>
      </c>
      <c r="C39" s="333">
        <v>83</v>
      </c>
      <c r="D39" s="238"/>
      <c r="E39" s="333"/>
      <c r="F39" s="263">
        <v>83</v>
      </c>
      <c r="G39" s="238">
        <v>1</v>
      </c>
      <c r="H39" s="333"/>
      <c r="I39" s="238"/>
      <c r="J39" s="333"/>
      <c r="K39" s="238"/>
      <c r="L39" s="333"/>
      <c r="M39" s="58"/>
    </row>
    <row r="40" spans="1:13" ht="14.25" customHeight="1">
      <c r="A40" s="238" t="s">
        <v>92</v>
      </c>
      <c r="B40" s="238">
        <v>4</v>
      </c>
      <c r="C40" s="333">
        <v>169.5</v>
      </c>
      <c r="D40" s="238"/>
      <c r="E40" s="333"/>
      <c r="F40" s="263">
        <v>169.5</v>
      </c>
      <c r="G40" s="238"/>
      <c r="H40" s="333"/>
      <c r="I40" s="238"/>
      <c r="J40" s="333"/>
      <c r="K40" s="238"/>
      <c r="L40" s="333"/>
      <c r="M40" s="58"/>
    </row>
    <row r="41" spans="1:13" ht="14.25" customHeight="1">
      <c r="A41" s="238" t="s">
        <v>188</v>
      </c>
      <c r="B41" s="238">
        <v>8</v>
      </c>
      <c r="C41" s="333">
        <v>432</v>
      </c>
      <c r="D41" s="238"/>
      <c r="E41" s="333"/>
      <c r="F41" s="263">
        <v>432</v>
      </c>
      <c r="G41" s="238">
        <v>2</v>
      </c>
      <c r="H41" s="333">
        <v>46.5</v>
      </c>
      <c r="I41" s="238"/>
      <c r="J41" s="333"/>
      <c r="K41" s="238"/>
      <c r="L41" s="333"/>
      <c r="M41" s="58">
        <v>46.5</v>
      </c>
    </row>
    <row r="42" spans="1:13" ht="14.25" customHeight="1">
      <c r="A42" s="238" t="s">
        <v>96</v>
      </c>
      <c r="B42" s="238">
        <v>1</v>
      </c>
      <c r="C42" s="333">
        <v>46.5</v>
      </c>
      <c r="D42" s="238"/>
      <c r="E42" s="333"/>
      <c r="F42" s="263">
        <v>46.5</v>
      </c>
      <c r="G42" s="238"/>
      <c r="H42" s="333"/>
      <c r="I42" s="238">
        <v>3</v>
      </c>
      <c r="J42" s="333">
        <v>77</v>
      </c>
      <c r="K42" s="238"/>
      <c r="L42" s="333"/>
      <c r="M42" s="58">
        <v>77</v>
      </c>
    </row>
    <row r="43" spans="1:13" ht="14.25" customHeight="1">
      <c r="A43" s="238" t="s">
        <v>98</v>
      </c>
      <c r="B43" s="238">
        <v>3</v>
      </c>
      <c r="C43" s="333">
        <v>76.5</v>
      </c>
      <c r="D43" s="238">
        <v>1</v>
      </c>
      <c r="E43" s="333">
        <v>5.25</v>
      </c>
      <c r="F43" s="263">
        <v>81.75</v>
      </c>
      <c r="G43" s="238"/>
      <c r="H43" s="333"/>
      <c r="I43" s="238"/>
      <c r="J43" s="333"/>
      <c r="K43" s="238"/>
      <c r="L43" s="333"/>
      <c r="M43" s="58">
        <v>0</v>
      </c>
    </row>
    <row r="44" spans="1:13" ht="14.25" customHeight="1">
      <c r="A44" s="238" t="s">
        <v>99</v>
      </c>
      <c r="B44" s="238">
        <v>2</v>
      </c>
      <c r="C44" s="333">
        <v>74.5</v>
      </c>
      <c r="D44" s="238"/>
      <c r="E44" s="333"/>
      <c r="F44" s="263">
        <v>74.5</v>
      </c>
      <c r="G44" s="238">
        <v>1</v>
      </c>
      <c r="H44" s="333">
        <v>21.5</v>
      </c>
      <c r="I44" s="238"/>
      <c r="J44" s="333"/>
      <c r="K44" s="238"/>
      <c r="L44" s="333"/>
      <c r="M44" s="58">
        <v>21.5</v>
      </c>
    </row>
    <row r="45" spans="1:13" s="42" customFormat="1" ht="14.25" customHeight="1">
      <c r="A45" s="238" t="s">
        <v>226</v>
      </c>
      <c r="B45" s="238">
        <v>4</v>
      </c>
      <c r="C45" s="333">
        <v>195</v>
      </c>
      <c r="D45" s="238"/>
      <c r="E45" s="333"/>
      <c r="F45" s="263">
        <v>195</v>
      </c>
      <c r="G45" s="238"/>
      <c r="H45" s="333"/>
      <c r="I45" s="238"/>
      <c r="J45" s="333"/>
      <c r="K45" s="238"/>
      <c r="L45" s="333"/>
      <c r="M45" s="58"/>
    </row>
    <row r="46" spans="1:13" ht="14.25" customHeight="1">
      <c r="A46" s="238" t="s">
        <v>102</v>
      </c>
      <c r="B46" s="238">
        <v>2</v>
      </c>
      <c r="C46" s="333">
        <v>65</v>
      </c>
      <c r="D46" s="238"/>
      <c r="E46" s="333"/>
      <c r="F46" s="263">
        <v>65</v>
      </c>
      <c r="G46" s="238"/>
      <c r="H46" s="333"/>
      <c r="I46" s="238">
        <v>1</v>
      </c>
      <c r="J46" s="333">
        <v>35</v>
      </c>
      <c r="K46" s="238">
        <v>1</v>
      </c>
      <c r="L46" s="333"/>
      <c r="M46" s="58">
        <v>35</v>
      </c>
    </row>
    <row r="47" spans="1:13" ht="14.25" customHeight="1">
      <c r="A47" s="238" t="s">
        <v>104</v>
      </c>
      <c r="B47" s="238">
        <v>9</v>
      </c>
      <c r="C47" s="333">
        <v>391</v>
      </c>
      <c r="D47" s="238">
        <v>1</v>
      </c>
      <c r="E47" s="333">
        <v>12.75</v>
      </c>
      <c r="F47" s="263">
        <v>403.75</v>
      </c>
      <c r="G47" s="238"/>
      <c r="H47" s="333"/>
      <c r="I47" s="238"/>
      <c r="J47" s="333"/>
      <c r="K47" s="238"/>
      <c r="L47" s="333"/>
      <c r="M47" s="58"/>
    </row>
    <row r="48" spans="1:13" ht="14.25" customHeight="1">
      <c r="A48" s="238" t="s">
        <v>105</v>
      </c>
      <c r="B48" s="238">
        <v>4</v>
      </c>
      <c r="C48" s="333">
        <v>156.5</v>
      </c>
      <c r="D48" s="238"/>
      <c r="E48" s="333"/>
      <c r="F48" s="263">
        <v>156.5</v>
      </c>
      <c r="G48" s="238"/>
      <c r="H48" s="333"/>
      <c r="I48" s="238"/>
      <c r="J48" s="333"/>
      <c r="K48" s="238"/>
      <c r="L48" s="333"/>
      <c r="M48" s="58"/>
    </row>
    <row r="49" spans="1:13" s="42" customFormat="1" ht="14.25" customHeight="1">
      <c r="A49" s="238" t="s">
        <v>108</v>
      </c>
      <c r="B49" s="238">
        <v>3</v>
      </c>
      <c r="C49" s="333">
        <v>98</v>
      </c>
      <c r="D49" s="238"/>
      <c r="E49" s="333"/>
      <c r="F49" s="263">
        <v>98</v>
      </c>
      <c r="G49" s="238"/>
      <c r="H49" s="333"/>
      <c r="I49" s="238"/>
      <c r="J49" s="333"/>
      <c r="K49" s="238"/>
      <c r="L49" s="333"/>
      <c r="M49" s="58"/>
    </row>
    <row r="50" spans="1:13" s="42" customFormat="1" ht="14.25" customHeight="1">
      <c r="A50" s="2" t="s">
        <v>109</v>
      </c>
      <c r="B50" s="238">
        <v>6</v>
      </c>
      <c r="C50" s="333">
        <v>295</v>
      </c>
      <c r="D50" s="238"/>
      <c r="E50" s="333"/>
      <c r="F50" s="263">
        <v>295</v>
      </c>
      <c r="G50" s="238">
        <v>1</v>
      </c>
      <c r="H50" s="333">
        <v>30</v>
      </c>
      <c r="I50" s="238"/>
      <c r="J50" s="333"/>
      <c r="K50" s="238"/>
      <c r="L50" s="333"/>
      <c r="M50" s="58">
        <v>30</v>
      </c>
    </row>
    <row r="51" spans="1:13" ht="14.25" customHeight="1">
      <c r="A51" s="2" t="s">
        <v>227</v>
      </c>
      <c r="B51" s="24">
        <v>7</v>
      </c>
      <c r="C51" s="69">
        <v>234</v>
      </c>
      <c r="D51" s="24"/>
      <c r="E51" s="69"/>
      <c r="F51" s="69">
        <v>234</v>
      </c>
      <c r="G51" s="2">
        <v>1</v>
      </c>
      <c r="H51" s="58">
        <v>40</v>
      </c>
      <c r="I51" s="2">
        <v>3</v>
      </c>
      <c r="J51" s="58">
        <v>17.5</v>
      </c>
      <c r="K51" s="2"/>
      <c r="L51" s="58"/>
      <c r="M51" s="58">
        <v>57.5</v>
      </c>
    </row>
    <row r="52" spans="1:13" ht="14.25" customHeight="1">
      <c r="A52" s="2" t="s">
        <v>112</v>
      </c>
      <c r="B52" s="24">
        <v>4</v>
      </c>
      <c r="C52" s="69">
        <v>178</v>
      </c>
      <c r="D52" s="24"/>
      <c r="E52" s="69"/>
      <c r="F52" s="69">
        <v>178</v>
      </c>
      <c r="G52" s="2"/>
      <c r="H52" s="58"/>
      <c r="I52" s="2"/>
      <c r="J52" s="58"/>
      <c r="K52" s="2"/>
      <c r="L52" s="58"/>
      <c r="M52" s="58"/>
    </row>
    <row r="53" spans="1:13" ht="14.25" customHeight="1">
      <c r="A53" s="2" t="s">
        <v>113</v>
      </c>
      <c r="B53" s="24">
        <v>8</v>
      </c>
      <c r="C53" s="69">
        <v>250.5</v>
      </c>
      <c r="D53" s="24"/>
      <c r="E53" s="69"/>
      <c r="F53" s="69">
        <v>250.5</v>
      </c>
      <c r="G53" s="2"/>
      <c r="H53" s="58"/>
      <c r="I53" s="2">
        <v>2</v>
      </c>
      <c r="J53" s="58">
        <v>45</v>
      </c>
      <c r="K53" s="2">
        <v>1</v>
      </c>
      <c r="L53" s="58"/>
      <c r="M53" s="58">
        <v>45</v>
      </c>
    </row>
    <row r="54" spans="1:13" ht="14.25" customHeight="1">
      <c r="A54" s="2" t="s">
        <v>114</v>
      </c>
      <c r="B54" s="24">
        <v>4</v>
      </c>
      <c r="C54" s="69">
        <v>146.75</v>
      </c>
      <c r="D54" s="24">
        <v>1</v>
      </c>
      <c r="E54" s="69">
        <v>22</v>
      </c>
      <c r="F54" s="69">
        <v>168.75</v>
      </c>
      <c r="G54" s="2"/>
      <c r="H54" s="58"/>
      <c r="I54" s="2"/>
      <c r="J54" s="58"/>
      <c r="K54" s="2"/>
      <c r="L54" s="58"/>
      <c r="M54" s="58"/>
    </row>
    <row r="55" spans="1:13" ht="14.25" customHeight="1">
      <c r="A55" s="2" t="s">
        <v>116</v>
      </c>
      <c r="B55" s="24">
        <v>1</v>
      </c>
      <c r="C55" s="69">
        <v>59</v>
      </c>
      <c r="D55" s="24"/>
      <c r="E55" s="69"/>
      <c r="F55" s="69">
        <v>59</v>
      </c>
      <c r="G55" s="2"/>
      <c r="H55" s="58"/>
      <c r="I55" s="2"/>
      <c r="J55" s="58"/>
      <c r="K55" s="2"/>
      <c r="L55" s="58"/>
      <c r="M55" s="58"/>
    </row>
    <row r="56" spans="1:13" ht="14.25" customHeight="1">
      <c r="A56" s="2" t="s">
        <v>189</v>
      </c>
      <c r="B56" s="24">
        <v>3</v>
      </c>
      <c r="C56" s="69">
        <v>63</v>
      </c>
      <c r="D56" s="24">
        <v>1</v>
      </c>
      <c r="E56" s="69">
        <v>3.3</v>
      </c>
      <c r="F56" s="69">
        <v>66.3</v>
      </c>
      <c r="G56" s="2"/>
      <c r="H56" s="58"/>
      <c r="I56" s="2"/>
      <c r="J56" s="58"/>
      <c r="K56" s="2"/>
      <c r="L56" s="58"/>
      <c r="M56" s="58"/>
    </row>
    <row r="57" spans="1:13" ht="14.25" customHeight="1">
      <c r="A57" s="2" t="s">
        <v>119</v>
      </c>
      <c r="B57" s="24">
        <v>2</v>
      </c>
      <c r="C57" s="69">
        <v>57.5</v>
      </c>
      <c r="D57" s="24"/>
      <c r="E57" s="69"/>
      <c r="F57" s="69">
        <v>57.5</v>
      </c>
      <c r="G57" s="2"/>
      <c r="H57" s="58"/>
      <c r="I57" s="2"/>
      <c r="J57" s="58"/>
      <c r="K57" s="2"/>
      <c r="L57" s="58"/>
      <c r="M57" s="58"/>
    </row>
    <row r="58" spans="1:13" ht="14.25" customHeight="1">
      <c r="A58" s="2" t="s">
        <v>327</v>
      </c>
      <c r="B58" s="24">
        <v>2</v>
      </c>
      <c r="C58" s="69">
        <v>74.5</v>
      </c>
      <c r="D58" s="24"/>
      <c r="E58" s="69"/>
      <c r="F58" s="69">
        <v>74.5</v>
      </c>
      <c r="G58" s="2">
        <v>2</v>
      </c>
      <c r="H58" s="58">
        <v>83</v>
      </c>
      <c r="I58" s="2">
        <v>1</v>
      </c>
      <c r="J58" s="58">
        <v>12</v>
      </c>
      <c r="K58" s="2"/>
      <c r="L58" s="58"/>
      <c r="M58" s="58">
        <v>95</v>
      </c>
    </row>
    <row r="59" spans="1:13" ht="14.25" customHeight="1">
      <c r="A59" s="2" t="s">
        <v>124</v>
      </c>
      <c r="B59" s="24">
        <v>13</v>
      </c>
      <c r="C59" s="69">
        <v>554.5</v>
      </c>
      <c r="D59" s="24">
        <v>1</v>
      </c>
      <c r="E59" s="69">
        <v>21.5</v>
      </c>
      <c r="F59" s="69">
        <v>576</v>
      </c>
      <c r="G59" s="2">
        <v>2</v>
      </c>
      <c r="H59" s="58">
        <v>22.5</v>
      </c>
      <c r="I59" s="2"/>
      <c r="J59" s="58"/>
      <c r="K59" s="2"/>
      <c r="L59" s="58"/>
      <c r="M59" s="58">
        <v>22.5</v>
      </c>
    </row>
    <row r="60" spans="1:13" ht="14.25" customHeight="1">
      <c r="A60" s="2" t="s">
        <v>125</v>
      </c>
      <c r="B60" s="24">
        <v>1</v>
      </c>
      <c r="C60" s="69">
        <v>67</v>
      </c>
      <c r="D60" s="24"/>
      <c r="E60" s="69"/>
      <c r="F60" s="69">
        <v>67</v>
      </c>
      <c r="G60" s="2"/>
      <c r="H60" s="58"/>
      <c r="I60" s="2">
        <v>2</v>
      </c>
      <c r="J60" s="58">
        <v>27</v>
      </c>
      <c r="K60" s="2"/>
      <c r="L60" s="58"/>
      <c r="M60" s="58">
        <v>27</v>
      </c>
    </row>
    <row r="61" spans="1:13" ht="14.25" customHeight="1">
      <c r="A61" s="2" t="s">
        <v>228</v>
      </c>
      <c r="B61" s="24">
        <v>4</v>
      </c>
      <c r="C61" s="69">
        <v>130.25</v>
      </c>
      <c r="D61" s="24"/>
      <c r="E61" s="69"/>
      <c r="F61" s="69">
        <v>130.25</v>
      </c>
      <c r="G61" s="2"/>
      <c r="H61" s="58"/>
      <c r="I61" s="2"/>
      <c r="J61" s="58"/>
      <c r="K61" s="2"/>
      <c r="L61" s="58"/>
      <c r="M61" s="58"/>
    </row>
    <row r="62" spans="1:13" ht="14.25" customHeight="1">
      <c r="A62" s="2" t="s">
        <v>126</v>
      </c>
      <c r="B62" s="24">
        <v>7</v>
      </c>
      <c r="C62" s="69">
        <v>479</v>
      </c>
      <c r="D62" s="24"/>
      <c r="E62" s="69"/>
      <c r="F62" s="69">
        <v>479</v>
      </c>
      <c r="G62" s="2"/>
      <c r="H62" s="58"/>
      <c r="I62" s="2"/>
      <c r="J62" s="58"/>
      <c r="K62" s="2"/>
      <c r="L62" s="58"/>
      <c r="M62" s="58"/>
    </row>
    <row r="63" spans="1:13" ht="14.25" customHeight="1">
      <c r="A63" s="2" t="s">
        <v>190</v>
      </c>
      <c r="B63" s="24">
        <v>1</v>
      </c>
      <c r="C63" s="69">
        <v>44</v>
      </c>
      <c r="D63" s="24"/>
      <c r="E63" s="69"/>
      <c r="F63" s="69">
        <v>44</v>
      </c>
      <c r="G63" s="2">
        <v>1</v>
      </c>
      <c r="H63" s="58">
        <v>7.5</v>
      </c>
      <c r="I63" s="2"/>
      <c r="J63" s="58"/>
      <c r="K63" s="2">
        <v>3</v>
      </c>
      <c r="L63" s="58">
        <v>21.5</v>
      </c>
      <c r="M63" s="58">
        <v>29</v>
      </c>
    </row>
    <row r="64" spans="1:13" ht="14.25" customHeight="1">
      <c r="A64" s="2" t="s">
        <v>129</v>
      </c>
      <c r="B64" s="24">
        <v>1</v>
      </c>
      <c r="C64" s="69">
        <v>42.5</v>
      </c>
      <c r="D64" s="24"/>
      <c r="E64" s="69"/>
      <c r="F64" s="69">
        <v>42.5</v>
      </c>
      <c r="G64" s="2"/>
      <c r="H64" s="58"/>
      <c r="I64" s="2"/>
      <c r="J64" s="58"/>
      <c r="K64" s="2"/>
      <c r="L64" s="58"/>
      <c r="M64" s="58"/>
    </row>
    <row r="65" spans="1:13" ht="14.25" customHeight="1">
      <c r="A65" s="2" t="s">
        <v>130</v>
      </c>
      <c r="B65" s="24">
        <v>7</v>
      </c>
      <c r="C65" s="69">
        <v>359</v>
      </c>
      <c r="D65" s="24"/>
      <c r="E65" s="69"/>
      <c r="F65" s="69">
        <v>359</v>
      </c>
      <c r="G65" s="2">
        <v>1</v>
      </c>
      <c r="H65" s="58">
        <v>21</v>
      </c>
      <c r="I65" s="2"/>
      <c r="J65" s="58"/>
      <c r="K65" s="2"/>
      <c r="L65" s="58"/>
      <c r="M65" s="58">
        <v>21</v>
      </c>
    </row>
    <row r="66" spans="1:13" ht="14.25" customHeight="1">
      <c r="A66" s="2" t="s">
        <v>131</v>
      </c>
      <c r="B66" s="24">
        <v>3</v>
      </c>
      <c r="C66" s="69">
        <v>175.5</v>
      </c>
      <c r="D66" s="24"/>
      <c r="E66" s="69"/>
      <c r="F66" s="69">
        <v>175.5</v>
      </c>
      <c r="G66" s="2">
        <v>1</v>
      </c>
      <c r="H66" s="58">
        <v>40</v>
      </c>
      <c r="I66" s="2"/>
      <c r="J66" s="58"/>
      <c r="K66" s="2"/>
      <c r="L66" s="58"/>
      <c r="M66" s="58">
        <v>40</v>
      </c>
    </row>
    <row r="67" spans="1:13" ht="14.25" customHeight="1">
      <c r="A67" s="2" t="s">
        <v>132</v>
      </c>
      <c r="B67" s="24">
        <v>3</v>
      </c>
      <c r="C67" s="69">
        <v>128.5</v>
      </c>
      <c r="D67" s="24">
        <v>1</v>
      </c>
      <c r="E67" s="69">
        <v>12</v>
      </c>
      <c r="F67" s="69">
        <v>140.5</v>
      </c>
      <c r="G67" s="2"/>
      <c r="H67" s="58"/>
      <c r="I67" s="2"/>
      <c r="J67" s="58"/>
      <c r="K67" s="2"/>
      <c r="L67" s="58"/>
      <c r="M67" s="58"/>
    </row>
    <row r="68" spans="1:13" ht="14.25" customHeight="1">
      <c r="A68" s="2" t="s">
        <v>134</v>
      </c>
      <c r="B68" s="24">
        <v>3</v>
      </c>
      <c r="C68" s="69">
        <v>94</v>
      </c>
      <c r="D68" s="24">
        <v>1</v>
      </c>
      <c r="E68" s="69">
        <v>2.88</v>
      </c>
      <c r="F68" s="69">
        <v>96.88</v>
      </c>
      <c r="G68" s="2"/>
      <c r="H68" s="58"/>
      <c r="I68" s="2"/>
      <c r="J68" s="58"/>
      <c r="K68" s="2"/>
      <c r="L68" s="58"/>
      <c r="M68" s="58"/>
    </row>
    <row r="69" spans="1:13" ht="14.25" customHeight="1">
      <c r="A69" s="2" t="s">
        <v>135</v>
      </c>
      <c r="B69" s="24">
        <v>3</v>
      </c>
      <c r="C69" s="69">
        <v>157</v>
      </c>
      <c r="D69" s="24"/>
      <c r="E69" s="69"/>
      <c r="F69" s="69">
        <v>157</v>
      </c>
      <c r="G69" s="2">
        <v>1</v>
      </c>
      <c r="H69" s="58">
        <v>40</v>
      </c>
      <c r="I69" s="2"/>
      <c r="J69" s="58"/>
      <c r="K69" s="2"/>
      <c r="L69" s="58"/>
      <c r="M69" s="58">
        <v>40</v>
      </c>
    </row>
    <row r="70" spans="1:13" ht="14.25" customHeight="1">
      <c r="A70" s="2" t="s">
        <v>230</v>
      </c>
      <c r="B70" s="24">
        <v>11</v>
      </c>
      <c r="C70" s="69">
        <v>454.5</v>
      </c>
      <c r="D70" s="24">
        <v>1</v>
      </c>
      <c r="E70" s="69">
        <v>22.5</v>
      </c>
      <c r="F70" s="69">
        <v>477</v>
      </c>
      <c r="G70" s="2"/>
      <c r="H70" s="58"/>
      <c r="I70" s="2">
        <v>1</v>
      </c>
      <c r="J70" s="58">
        <v>6</v>
      </c>
      <c r="K70" s="2"/>
      <c r="L70" s="58"/>
      <c r="M70" s="58">
        <v>6</v>
      </c>
    </row>
    <row r="71" spans="1:13" ht="14.25" customHeight="1">
      <c r="A71" s="2" t="s">
        <v>231</v>
      </c>
      <c r="B71" s="24">
        <v>3</v>
      </c>
      <c r="C71" s="69">
        <v>120</v>
      </c>
      <c r="D71" s="24">
        <v>1</v>
      </c>
      <c r="E71" s="69">
        <v>14.5</v>
      </c>
      <c r="F71" s="69">
        <v>134.5</v>
      </c>
      <c r="G71" s="2">
        <v>1</v>
      </c>
      <c r="H71" s="58">
        <v>42.5</v>
      </c>
      <c r="I71" s="2">
        <v>4</v>
      </c>
      <c r="J71" s="58">
        <v>127.5</v>
      </c>
      <c r="K71" s="2">
        <v>2</v>
      </c>
      <c r="L71" s="58">
        <v>8</v>
      </c>
      <c r="M71" s="58">
        <v>178</v>
      </c>
    </row>
    <row r="72" spans="1:13" ht="14.25" customHeight="1">
      <c r="A72" s="2" t="s">
        <v>320</v>
      </c>
      <c r="B72" s="24">
        <v>17</v>
      </c>
      <c r="C72" s="69">
        <v>608.25</v>
      </c>
      <c r="D72" s="24">
        <v>1</v>
      </c>
      <c r="E72" s="69">
        <v>18.309999999999999</v>
      </c>
      <c r="F72" s="69">
        <v>626.55999999999995</v>
      </c>
      <c r="G72" s="2"/>
      <c r="H72" s="58"/>
      <c r="I72" s="2"/>
      <c r="J72" s="58"/>
      <c r="K72" s="2"/>
      <c r="L72" s="58"/>
      <c r="M72" s="58"/>
    </row>
    <row r="73" spans="1:13" ht="14.25" customHeight="1">
      <c r="A73" s="2" t="s">
        <v>191</v>
      </c>
      <c r="B73" s="24">
        <v>5</v>
      </c>
      <c r="C73" s="69">
        <v>242</v>
      </c>
      <c r="D73" s="24"/>
      <c r="E73" s="69"/>
      <c r="F73" s="69">
        <v>242</v>
      </c>
      <c r="G73" s="2"/>
      <c r="H73" s="58"/>
      <c r="I73" s="2"/>
      <c r="J73" s="58"/>
      <c r="K73" s="2"/>
      <c r="L73" s="58"/>
      <c r="M73" s="58"/>
    </row>
    <row r="74" spans="1:13" ht="14.25" customHeight="1">
      <c r="A74" s="2" t="s">
        <v>138</v>
      </c>
      <c r="B74" s="24">
        <v>5</v>
      </c>
      <c r="C74" s="69">
        <v>177.5</v>
      </c>
      <c r="D74" s="24"/>
      <c r="E74" s="69"/>
      <c r="F74" s="69">
        <v>177.5</v>
      </c>
      <c r="G74" s="2"/>
      <c r="H74" s="58"/>
      <c r="I74" s="2"/>
      <c r="J74" s="58"/>
      <c r="K74" s="2"/>
      <c r="L74" s="58"/>
      <c r="M74" s="58"/>
    </row>
    <row r="75" spans="1:13" ht="14.25" customHeight="1">
      <c r="A75" s="2" t="s">
        <v>139</v>
      </c>
      <c r="B75" s="24">
        <v>4</v>
      </c>
      <c r="C75" s="69">
        <v>168</v>
      </c>
      <c r="D75" s="24">
        <v>2</v>
      </c>
      <c r="E75" s="69">
        <v>16.5</v>
      </c>
      <c r="F75" s="69">
        <v>184.5</v>
      </c>
      <c r="G75" s="2"/>
      <c r="H75" s="58"/>
      <c r="I75" s="2"/>
      <c r="J75" s="58"/>
      <c r="K75" s="2"/>
      <c r="L75" s="58"/>
      <c r="M75" s="58"/>
    </row>
    <row r="76" spans="1:13" ht="14.25" customHeight="1">
      <c r="A76" s="2" t="s">
        <v>140</v>
      </c>
      <c r="B76" s="24">
        <v>1</v>
      </c>
      <c r="C76" s="69">
        <v>55</v>
      </c>
      <c r="D76" s="24"/>
      <c r="E76" s="69"/>
      <c r="F76" s="69">
        <v>55</v>
      </c>
      <c r="G76" s="2"/>
      <c r="H76" s="58"/>
      <c r="I76" s="2"/>
      <c r="J76" s="58"/>
      <c r="K76" s="2"/>
      <c r="L76" s="58"/>
      <c r="M76" s="58"/>
    </row>
    <row r="77" spans="1:13" ht="14.25" customHeight="1">
      <c r="A77" s="2" t="s">
        <v>142</v>
      </c>
      <c r="B77" s="24">
        <v>3</v>
      </c>
      <c r="C77" s="69">
        <v>79</v>
      </c>
      <c r="D77" s="24">
        <v>1</v>
      </c>
      <c r="E77" s="69">
        <v>17.25</v>
      </c>
      <c r="F77" s="69">
        <v>96.25</v>
      </c>
      <c r="G77" s="2"/>
      <c r="H77" s="58"/>
      <c r="I77" s="2"/>
      <c r="J77" s="58"/>
      <c r="K77" s="2"/>
      <c r="L77" s="58"/>
      <c r="M77" s="58"/>
    </row>
    <row r="78" spans="1:13" ht="14.25" customHeight="1">
      <c r="A78" s="2" t="s">
        <v>144</v>
      </c>
      <c r="B78" s="24">
        <v>1</v>
      </c>
      <c r="C78" s="69">
        <v>53</v>
      </c>
      <c r="D78" s="24"/>
      <c r="E78" s="69"/>
      <c r="F78" s="69">
        <v>53</v>
      </c>
      <c r="G78" s="2"/>
      <c r="H78" s="58"/>
      <c r="I78" s="2"/>
      <c r="J78" s="58"/>
      <c r="K78" s="2"/>
      <c r="L78" s="58"/>
      <c r="M78" s="58"/>
    </row>
    <row r="79" spans="1:13" ht="14.25" customHeight="1">
      <c r="A79" s="2" t="s">
        <v>145</v>
      </c>
      <c r="B79" s="24">
        <v>8</v>
      </c>
      <c r="C79" s="69">
        <v>356</v>
      </c>
      <c r="D79" s="24"/>
      <c r="E79" s="69"/>
      <c r="F79" s="69">
        <v>356</v>
      </c>
      <c r="G79" s="2"/>
      <c r="H79" s="58"/>
      <c r="I79" s="2">
        <v>2</v>
      </c>
      <c r="J79" s="58">
        <v>87</v>
      </c>
      <c r="K79" s="2"/>
      <c r="L79" s="58"/>
      <c r="M79" s="58">
        <v>87</v>
      </c>
    </row>
    <row r="80" spans="1:13" ht="14.25" customHeight="1">
      <c r="A80" s="2" t="s">
        <v>321</v>
      </c>
      <c r="B80" s="24">
        <v>9</v>
      </c>
      <c r="C80" s="69">
        <v>444</v>
      </c>
      <c r="D80" s="24"/>
      <c r="E80" s="69"/>
      <c r="F80" s="69">
        <v>444</v>
      </c>
      <c r="G80" s="2"/>
      <c r="H80" s="58"/>
      <c r="I80" s="2">
        <v>0</v>
      </c>
      <c r="J80" s="58">
        <v>0</v>
      </c>
      <c r="K80" s="2">
        <v>1</v>
      </c>
      <c r="L80" s="58">
        <v>3</v>
      </c>
      <c r="M80" s="58">
        <v>3</v>
      </c>
    </row>
    <row r="81" spans="1:13" ht="14.25" customHeight="1">
      <c r="A81" s="2" t="s">
        <v>150</v>
      </c>
      <c r="B81" s="24">
        <v>1</v>
      </c>
      <c r="C81" s="69">
        <v>38</v>
      </c>
      <c r="D81" s="24"/>
      <c r="E81" s="69"/>
      <c r="F81" s="69">
        <v>38</v>
      </c>
      <c r="G81" s="2"/>
      <c r="H81" s="58"/>
      <c r="I81" s="2"/>
      <c r="J81" s="58"/>
      <c r="K81" s="2"/>
      <c r="L81" s="58"/>
      <c r="M81" s="58"/>
    </row>
    <row r="82" spans="1:13" ht="14.25" customHeight="1">
      <c r="A82" s="2" t="s">
        <v>234</v>
      </c>
      <c r="B82" s="24">
        <v>4</v>
      </c>
      <c r="C82" s="69">
        <v>91</v>
      </c>
      <c r="D82" s="24"/>
      <c r="E82" s="69"/>
      <c r="F82" s="69">
        <v>91</v>
      </c>
      <c r="G82" s="2"/>
      <c r="H82" s="58"/>
      <c r="I82" s="2"/>
      <c r="J82" s="58"/>
      <c r="K82" s="2">
        <v>1</v>
      </c>
      <c r="L82" s="58">
        <v>5</v>
      </c>
      <c r="M82" s="58">
        <v>5</v>
      </c>
    </row>
    <row r="83" spans="1:13" ht="14.25" customHeight="1">
      <c r="A83" s="2" t="s">
        <v>153</v>
      </c>
      <c r="B83" s="24">
        <v>2</v>
      </c>
      <c r="C83" s="69">
        <v>50.5</v>
      </c>
      <c r="D83" s="24"/>
      <c r="E83" s="69"/>
      <c r="F83" s="69">
        <v>50.5</v>
      </c>
      <c r="G83" s="2"/>
      <c r="H83" s="58"/>
      <c r="I83" s="2"/>
      <c r="J83" s="58"/>
      <c r="K83" s="2"/>
      <c r="L83" s="58"/>
      <c r="M83" s="58"/>
    </row>
    <row r="84" spans="1:13" ht="14.25" customHeight="1">
      <c r="A84" s="2" t="s">
        <v>155</v>
      </c>
      <c r="B84" s="24">
        <v>1</v>
      </c>
      <c r="C84" s="69">
        <v>52</v>
      </c>
      <c r="D84" s="24">
        <v>2</v>
      </c>
      <c r="E84" s="69">
        <v>30</v>
      </c>
      <c r="F84" s="69">
        <v>82</v>
      </c>
      <c r="G84" s="2"/>
      <c r="H84" s="58"/>
      <c r="I84" s="2"/>
      <c r="J84" s="58"/>
      <c r="K84" s="2"/>
      <c r="L84" s="58"/>
      <c r="M84" s="58"/>
    </row>
    <row r="85" spans="1:13" ht="14.25" customHeight="1">
      <c r="A85" s="2" t="s">
        <v>160</v>
      </c>
      <c r="B85" s="24">
        <v>1</v>
      </c>
      <c r="C85" s="69">
        <v>67</v>
      </c>
      <c r="D85" s="24">
        <v>1</v>
      </c>
      <c r="E85" s="69"/>
      <c r="F85" s="69">
        <v>67</v>
      </c>
      <c r="G85" s="2"/>
      <c r="H85" s="58"/>
      <c r="I85" s="2"/>
      <c r="J85" s="58"/>
      <c r="K85" s="2"/>
      <c r="L85" s="58"/>
      <c r="M85" s="58"/>
    </row>
    <row r="86" spans="1:13" ht="14.25" customHeight="1">
      <c r="A86" s="2" t="s">
        <v>162</v>
      </c>
      <c r="B86" s="24">
        <v>3</v>
      </c>
      <c r="C86" s="69">
        <v>85</v>
      </c>
      <c r="D86" s="24"/>
      <c r="E86" s="69"/>
      <c r="F86" s="69">
        <v>85</v>
      </c>
      <c r="G86" s="2"/>
      <c r="H86" s="58"/>
      <c r="I86" s="2">
        <v>1</v>
      </c>
      <c r="J86" s="58">
        <v>12</v>
      </c>
      <c r="K86" s="2"/>
      <c r="L86" s="58"/>
      <c r="M86" s="58">
        <v>12</v>
      </c>
    </row>
    <row r="87" spans="1:13" ht="14.25" customHeight="1">
      <c r="A87" s="2" t="s">
        <v>235</v>
      </c>
      <c r="B87" s="24">
        <v>5</v>
      </c>
      <c r="C87" s="69">
        <v>198.5</v>
      </c>
      <c r="D87" s="24">
        <v>2</v>
      </c>
      <c r="E87" s="69">
        <v>43.5</v>
      </c>
      <c r="F87" s="69">
        <v>242</v>
      </c>
      <c r="G87" s="2"/>
      <c r="H87" s="58"/>
      <c r="I87" s="2"/>
      <c r="J87" s="58"/>
      <c r="K87" s="2"/>
      <c r="L87" s="58"/>
      <c r="M87" s="58"/>
    </row>
    <row r="88" spans="1:13" ht="14.25" customHeight="1">
      <c r="A88" s="2" t="s">
        <v>163</v>
      </c>
      <c r="B88" s="24">
        <v>4</v>
      </c>
      <c r="C88" s="69">
        <v>120.5</v>
      </c>
      <c r="D88" s="24"/>
      <c r="E88" s="69"/>
      <c r="F88" s="69">
        <v>120.5</v>
      </c>
      <c r="G88" s="2">
        <v>1</v>
      </c>
      <c r="H88" s="58">
        <v>45</v>
      </c>
      <c r="I88" s="2">
        <v>1</v>
      </c>
      <c r="J88" s="58">
        <v>3.5</v>
      </c>
      <c r="K88" s="2">
        <v>2</v>
      </c>
      <c r="L88" s="58">
        <v>8.5</v>
      </c>
      <c r="M88" s="58">
        <v>57</v>
      </c>
    </row>
    <row r="89" spans="1:13" ht="14.25" customHeight="1">
      <c r="A89" s="2" t="s">
        <v>164</v>
      </c>
      <c r="B89" s="24">
        <v>3</v>
      </c>
      <c r="C89" s="69">
        <v>111.5</v>
      </c>
      <c r="D89" s="24">
        <v>1</v>
      </c>
      <c r="E89" s="69">
        <v>15</v>
      </c>
      <c r="F89" s="69">
        <v>126.5</v>
      </c>
      <c r="G89" s="2">
        <v>1</v>
      </c>
      <c r="H89" s="58">
        <v>4</v>
      </c>
      <c r="I89" s="2"/>
      <c r="J89" s="58"/>
      <c r="K89" s="2"/>
      <c r="L89" s="58"/>
      <c r="M89" s="58">
        <v>4</v>
      </c>
    </row>
    <row r="90" spans="1:13" ht="14.25" customHeight="1">
      <c r="A90" s="2" t="s">
        <v>192</v>
      </c>
      <c r="B90" s="24">
        <v>1</v>
      </c>
      <c r="C90" s="69">
        <v>43.5</v>
      </c>
      <c r="D90" s="24">
        <v>2</v>
      </c>
      <c r="E90" s="69">
        <v>30.19</v>
      </c>
      <c r="F90" s="69">
        <v>73.69</v>
      </c>
      <c r="G90" s="2"/>
      <c r="H90" s="58"/>
      <c r="I90" s="2"/>
      <c r="J90" s="58"/>
      <c r="K90" s="2"/>
      <c r="L90" s="58"/>
      <c r="M90" s="58"/>
    </row>
    <row r="91" spans="1:13" ht="14.25" customHeight="1">
      <c r="A91" s="2" t="s">
        <v>166</v>
      </c>
      <c r="B91" s="24">
        <v>7</v>
      </c>
      <c r="C91" s="69">
        <v>322.5</v>
      </c>
      <c r="D91" s="24"/>
      <c r="E91" s="69"/>
      <c r="F91" s="69">
        <v>322.5</v>
      </c>
      <c r="G91" s="2"/>
      <c r="H91" s="58"/>
      <c r="I91" s="2"/>
      <c r="J91" s="58"/>
      <c r="K91" s="2"/>
      <c r="L91" s="58"/>
      <c r="M91" s="58"/>
    </row>
    <row r="92" spans="1:13" ht="14.25" customHeight="1">
      <c r="A92" s="2" t="s">
        <v>445</v>
      </c>
      <c r="B92" s="24">
        <v>3</v>
      </c>
      <c r="C92" s="69">
        <v>149</v>
      </c>
      <c r="D92" s="24">
        <v>1</v>
      </c>
      <c r="E92" s="69"/>
      <c r="F92" s="69">
        <v>149</v>
      </c>
      <c r="G92" s="2"/>
      <c r="H92" s="58"/>
      <c r="I92" s="2"/>
      <c r="J92" s="58"/>
      <c r="K92" s="2"/>
      <c r="L92" s="58"/>
      <c r="M92" s="58"/>
    </row>
    <row r="93" spans="1:13" ht="14.25" customHeight="1">
      <c r="A93" s="2" t="s">
        <v>193</v>
      </c>
      <c r="B93" s="24">
        <v>1</v>
      </c>
      <c r="C93" s="69">
        <v>44.5</v>
      </c>
      <c r="D93" s="24">
        <v>1</v>
      </c>
      <c r="E93" s="69"/>
      <c r="F93" s="69">
        <v>44.5</v>
      </c>
      <c r="G93" s="2"/>
      <c r="H93" s="58"/>
      <c r="I93" s="2"/>
      <c r="J93" s="58"/>
      <c r="K93" s="2"/>
      <c r="L93" s="58"/>
      <c r="M93" s="58"/>
    </row>
    <row r="94" spans="1:13" ht="13.5" customHeight="1">
      <c r="A94" s="2"/>
      <c r="B94" s="24"/>
      <c r="C94" s="24"/>
      <c r="D94" s="24"/>
      <c r="E94" s="24"/>
      <c r="F94" s="24"/>
    </row>
    <row r="95" spans="1:13" ht="14.25" customHeight="1">
      <c r="A95" s="7" t="s">
        <v>11</v>
      </c>
      <c r="B95" s="68">
        <v>3</v>
      </c>
      <c r="C95" s="319">
        <v>120.25</v>
      </c>
      <c r="D95" s="68">
        <v>1</v>
      </c>
      <c r="E95" s="319">
        <v>14.5</v>
      </c>
      <c r="F95" s="319">
        <v>124.25</v>
      </c>
      <c r="G95" s="15">
        <v>1</v>
      </c>
      <c r="H95" s="59">
        <v>40</v>
      </c>
      <c r="I95" s="15">
        <v>2</v>
      </c>
      <c r="J95" s="59">
        <v>27</v>
      </c>
      <c r="K95" s="15">
        <v>1.5</v>
      </c>
      <c r="L95" s="59">
        <v>8.5</v>
      </c>
      <c r="M95" s="59">
        <v>35</v>
      </c>
    </row>
    <row r="96" spans="1:13" ht="14.25" customHeight="1">
      <c r="A96" s="7" t="s">
        <v>10</v>
      </c>
      <c r="B96" s="68">
        <v>4.0444444444444443</v>
      </c>
      <c r="C96" s="319">
        <v>165.74888888888887</v>
      </c>
      <c r="D96" s="68">
        <v>1.1538461538461537</v>
      </c>
      <c r="E96" s="319">
        <v>14.049200000000001</v>
      </c>
      <c r="F96" s="319">
        <v>169.65144444444442</v>
      </c>
      <c r="G96" s="15">
        <v>1.3809523809523809</v>
      </c>
      <c r="H96" s="59">
        <v>41.078947368421055</v>
      </c>
      <c r="I96" s="15">
        <v>2</v>
      </c>
      <c r="J96" s="59">
        <v>47.166666666666664</v>
      </c>
      <c r="K96" s="15">
        <v>1.7</v>
      </c>
      <c r="L96" s="59">
        <v>9.9285714285714288</v>
      </c>
      <c r="M96" s="59">
        <v>44.5</v>
      </c>
    </row>
    <row r="97" spans="1:13" ht="14.25" customHeight="1">
      <c r="A97" s="7" t="s">
        <v>237</v>
      </c>
      <c r="B97" s="68">
        <v>364</v>
      </c>
      <c r="C97" s="319">
        <v>14917.4</v>
      </c>
      <c r="D97" s="68">
        <v>30</v>
      </c>
      <c r="E97" s="319">
        <v>351.23</v>
      </c>
      <c r="F97" s="319">
        <v>15268.63</v>
      </c>
      <c r="G97" s="15">
        <v>29</v>
      </c>
      <c r="H97" s="59">
        <v>780.5</v>
      </c>
      <c r="I97" s="15">
        <v>30</v>
      </c>
      <c r="J97" s="59">
        <v>707.5</v>
      </c>
      <c r="K97" s="15">
        <v>17</v>
      </c>
      <c r="L97" s="59">
        <v>69.5</v>
      </c>
      <c r="M97" s="59">
        <v>1557.5</v>
      </c>
    </row>
    <row r="99" spans="1:13" ht="14.25" customHeight="1">
      <c r="A99" s="2" t="s">
        <v>446</v>
      </c>
      <c r="B99" s="24"/>
      <c r="C99" s="24"/>
      <c r="D99" s="24"/>
      <c r="E99" s="24"/>
      <c r="F99" s="24"/>
    </row>
    <row r="100" spans="1:13" ht="14.25" customHeight="1">
      <c r="A100" s="2" t="s">
        <v>447</v>
      </c>
      <c r="B100" s="24"/>
      <c r="C100" s="24"/>
      <c r="D100" s="24"/>
      <c r="E100" s="24"/>
    </row>
    <row r="101" spans="1:13" ht="14.25" customHeight="1">
      <c r="A101" s="280" t="s">
        <v>448</v>
      </c>
      <c r="B101" s="24"/>
      <c r="C101" s="24"/>
      <c r="D101" s="24"/>
      <c r="E101" s="24"/>
      <c r="F101" s="24"/>
    </row>
  </sheetData>
  <sortState xmlns:xlrd2="http://schemas.microsoft.com/office/spreadsheetml/2017/richdata2" ref="A4:F50">
    <sortCondition ref="A4"/>
  </sortState>
  <phoneticPr fontId="51" type="noConversion"/>
  <conditionalFormatting sqref="B4:E50">
    <cfRule type="cellIs" dxfId="46" priority="5" operator="lessThan">
      <formula>0</formula>
    </cfRule>
    <cfRule type="cellIs" dxfId="45" priority="6" operator="equal">
      <formula>0</formula>
    </cfRule>
  </conditionalFormatting>
  <conditionalFormatting sqref="G4:L50">
    <cfRule type="cellIs" dxfId="44" priority="3" operator="lessThan">
      <formula>0</formula>
    </cfRule>
    <cfRule type="cellIs" dxfId="43" priority="4" operator="equal">
      <formula>0</formula>
    </cfRule>
  </conditionalFormatting>
  <conditionalFormatting sqref="G4:M50">
    <cfRule type="cellIs" dxfId="42" priority="2" operator="lessThan">
      <formula>0</formula>
    </cfRule>
  </conditionalFormatting>
  <conditionalFormatting sqref="M4:M50">
    <cfRule type="cellIs" dxfId="41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47" orientation="portrait" r:id="rId1"/>
  <headerFooter alignWithMargins="0">
    <oddFooter>&amp;L&amp;9Public Library Statistics 2022–23&amp;C&amp;9&amp;P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6">
    <pageSetUpPr fitToPage="1"/>
  </sheetPr>
  <dimension ref="A1:H97"/>
  <sheetViews>
    <sheetView zoomScaleNormal="100" workbookViewId="0">
      <pane ySplit="3" topLeftCell="A4" activePane="bottomLeft" state="frozen"/>
      <selection sqref="A1:C97"/>
      <selection pane="bottomLeft"/>
    </sheetView>
  </sheetViews>
  <sheetFormatPr defaultColWidth="9.140625" defaultRowHeight="14.25" customHeight="1"/>
  <cols>
    <col min="1" max="1" width="15.85546875" customWidth="1"/>
    <col min="2" max="2" width="9.7109375" customWidth="1"/>
    <col min="3" max="3" width="11.85546875" customWidth="1"/>
    <col min="4" max="4" width="11.7109375" customWidth="1"/>
    <col min="5" max="5" width="11.5703125" customWidth="1"/>
    <col min="6" max="6" width="12.85546875" customWidth="1"/>
    <col min="7" max="7" width="11.85546875" customWidth="1"/>
    <col min="8" max="8" width="8.42578125" customWidth="1"/>
    <col min="9" max="9" width="5.140625" customWidth="1"/>
    <col min="10" max="10" width="14.140625" customWidth="1"/>
    <col min="11" max="11" width="10" customWidth="1"/>
    <col min="12" max="13" width="9.28515625" bestFit="1" customWidth="1"/>
    <col min="14" max="14" width="11.140625" customWidth="1"/>
    <col min="15" max="15" width="12" customWidth="1"/>
    <col min="16" max="16" width="9.5703125" bestFit="1" customWidth="1"/>
    <col min="19" max="19" width="21.5703125" bestFit="1" customWidth="1"/>
    <col min="20" max="20" width="15.28515625" customWidth="1"/>
  </cols>
  <sheetData>
    <row r="1" spans="1:8" ht="16.5" customHeight="1">
      <c r="A1" s="9" t="s">
        <v>449</v>
      </c>
    </row>
    <row r="2" spans="1:8" ht="10.5" customHeight="1"/>
    <row r="3" spans="1:8" s="97" customFormat="1" ht="36.950000000000003" customHeight="1">
      <c r="A3" s="110"/>
      <c r="B3" s="114" t="s">
        <v>450</v>
      </c>
      <c r="C3" s="114" t="s">
        <v>451</v>
      </c>
      <c r="D3" s="114" t="s">
        <v>452</v>
      </c>
      <c r="E3" s="114" t="s">
        <v>453</v>
      </c>
      <c r="F3" s="114" t="s">
        <v>454</v>
      </c>
      <c r="G3" s="114" t="s">
        <v>455</v>
      </c>
      <c r="H3" s="114" t="s">
        <v>456</v>
      </c>
    </row>
    <row r="4" spans="1:8" ht="14.25" customHeight="1">
      <c r="A4" s="238" t="s">
        <v>24</v>
      </c>
      <c r="B4" s="334">
        <v>3</v>
      </c>
      <c r="C4" s="334">
        <v>3</v>
      </c>
      <c r="D4" s="334">
        <v>1</v>
      </c>
      <c r="E4" s="334">
        <v>1</v>
      </c>
      <c r="F4" s="333">
        <v>14.08</v>
      </c>
      <c r="G4" s="333">
        <v>0.5</v>
      </c>
      <c r="H4" s="333">
        <v>22.58</v>
      </c>
    </row>
    <row r="5" spans="1:8" ht="14.25" customHeight="1">
      <c r="A5" s="238" t="s">
        <v>184</v>
      </c>
      <c r="B5" s="334">
        <v>4</v>
      </c>
      <c r="C5" s="334">
        <v>1</v>
      </c>
      <c r="D5" s="334">
        <v>3</v>
      </c>
      <c r="E5" s="334">
        <v>0</v>
      </c>
      <c r="F5" s="333">
        <v>2.2000000000000002</v>
      </c>
      <c r="G5" s="333">
        <v>0.4</v>
      </c>
      <c r="H5" s="333">
        <v>10.6</v>
      </c>
    </row>
    <row r="6" spans="1:8" ht="14.25" customHeight="1">
      <c r="A6" s="238" t="s">
        <v>29</v>
      </c>
      <c r="B6" s="334">
        <v>1</v>
      </c>
      <c r="C6" s="334">
        <v>0</v>
      </c>
      <c r="D6" s="334">
        <v>0</v>
      </c>
      <c r="E6" s="334">
        <v>0</v>
      </c>
      <c r="F6" s="333">
        <v>0</v>
      </c>
      <c r="G6" s="333">
        <v>3</v>
      </c>
      <c r="H6" s="333">
        <v>4</v>
      </c>
    </row>
    <row r="7" spans="1:8" ht="14.25" customHeight="1">
      <c r="A7" s="238" t="s">
        <v>30</v>
      </c>
      <c r="B7" s="334">
        <v>4</v>
      </c>
      <c r="C7" s="334">
        <v>3</v>
      </c>
      <c r="D7" s="334">
        <v>0</v>
      </c>
      <c r="E7" s="334">
        <v>1</v>
      </c>
      <c r="F7" s="333">
        <v>5</v>
      </c>
      <c r="G7" s="333">
        <v>0.3</v>
      </c>
      <c r="H7" s="333">
        <v>13.3</v>
      </c>
    </row>
    <row r="8" spans="1:8" ht="14.25" customHeight="1">
      <c r="A8" s="238" t="s">
        <v>32</v>
      </c>
      <c r="B8" s="334">
        <v>10</v>
      </c>
      <c r="C8" s="334">
        <v>10</v>
      </c>
      <c r="D8" s="334">
        <v>10</v>
      </c>
      <c r="E8" s="334">
        <v>2</v>
      </c>
      <c r="F8" s="333">
        <v>10.53</v>
      </c>
      <c r="G8" s="333">
        <v>0</v>
      </c>
      <c r="H8" s="333">
        <v>42.53</v>
      </c>
    </row>
    <row r="9" spans="1:8" ht="14.25" customHeight="1">
      <c r="A9" s="238" t="s">
        <v>33</v>
      </c>
      <c r="B9" s="334">
        <v>2</v>
      </c>
      <c r="C9" s="334">
        <v>0</v>
      </c>
      <c r="D9" s="334">
        <v>2</v>
      </c>
      <c r="E9" s="334">
        <v>0</v>
      </c>
      <c r="F9" s="333">
        <v>6.46</v>
      </c>
      <c r="G9" s="333">
        <v>0</v>
      </c>
      <c r="H9" s="333">
        <v>10.46</v>
      </c>
    </row>
    <row r="10" spans="1:8" ht="14.25" customHeight="1">
      <c r="A10" s="238" t="s">
        <v>37</v>
      </c>
      <c r="B10" s="334">
        <v>1</v>
      </c>
      <c r="C10" s="334">
        <v>0</v>
      </c>
      <c r="D10" s="334">
        <v>0</v>
      </c>
      <c r="E10" s="334">
        <v>0</v>
      </c>
      <c r="F10" s="333">
        <v>2</v>
      </c>
      <c r="G10" s="333">
        <v>0.16</v>
      </c>
      <c r="H10" s="333">
        <v>3.16</v>
      </c>
    </row>
    <row r="11" spans="1:8" ht="14.25" customHeight="1">
      <c r="A11" s="238" t="s">
        <v>213</v>
      </c>
      <c r="B11" s="334">
        <v>0</v>
      </c>
      <c r="C11" s="334">
        <v>2</v>
      </c>
      <c r="D11" s="334">
        <v>0</v>
      </c>
      <c r="E11" s="334">
        <v>0</v>
      </c>
      <c r="F11" s="333">
        <v>3</v>
      </c>
      <c r="G11" s="333">
        <v>7</v>
      </c>
      <c r="H11" s="333">
        <v>12</v>
      </c>
    </row>
    <row r="12" spans="1:8" ht="14.25" customHeight="1">
      <c r="A12" s="238" t="s">
        <v>38</v>
      </c>
      <c r="B12" s="334">
        <v>18</v>
      </c>
      <c r="C12" s="334">
        <v>17</v>
      </c>
      <c r="D12" s="334">
        <v>2</v>
      </c>
      <c r="E12" s="334">
        <v>7</v>
      </c>
      <c r="F12" s="333">
        <v>18.899999999999999</v>
      </c>
      <c r="G12" s="333">
        <v>25</v>
      </c>
      <c r="H12" s="333">
        <v>87.9</v>
      </c>
    </row>
    <row r="13" spans="1:8" ht="14.25" customHeight="1">
      <c r="A13" s="238" t="s">
        <v>42</v>
      </c>
      <c r="B13" s="334">
        <v>9</v>
      </c>
      <c r="C13" s="334">
        <v>3</v>
      </c>
      <c r="D13" s="334">
        <v>3</v>
      </c>
      <c r="E13" s="334">
        <v>0</v>
      </c>
      <c r="F13" s="333">
        <v>9</v>
      </c>
      <c r="G13" s="333">
        <v>0</v>
      </c>
      <c r="H13" s="333">
        <v>24</v>
      </c>
    </row>
    <row r="14" spans="1:8" ht="14.25" customHeight="1">
      <c r="A14" s="238" t="s">
        <v>44</v>
      </c>
      <c r="B14" s="334">
        <v>0</v>
      </c>
      <c r="C14" s="334">
        <v>0</v>
      </c>
      <c r="D14" s="334">
        <v>0</v>
      </c>
      <c r="E14" s="334">
        <v>0</v>
      </c>
      <c r="F14" s="333">
        <v>2.2799999999999998</v>
      </c>
      <c r="G14" s="333">
        <v>0.1</v>
      </c>
      <c r="H14" s="333">
        <v>2.38</v>
      </c>
    </row>
    <row r="15" spans="1:8" ht="14.25" customHeight="1">
      <c r="A15" s="238" t="s">
        <v>47</v>
      </c>
      <c r="B15" s="334">
        <v>0</v>
      </c>
      <c r="C15" s="334">
        <v>2</v>
      </c>
      <c r="D15" s="334">
        <v>1</v>
      </c>
      <c r="E15" s="334">
        <v>0</v>
      </c>
      <c r="F15" s="333">
        <v>3</v>
      </c>
      <c r="G15" s="333">
        <v>3</v>
      </c>
      <c r="H15" s="333">
        <v>9</v>
      </c>
    </row>
    <row r="16" spans="1:8" ht="14.25" customHeight="1">
      <c r="A16" s="238" t="s">
        <v>49</v>
      </c>
      <c r="B16" s="334">
        <v>5</v>
      </c>
      <c r="C16" s="334">
        <v>6</v>
      </c>
      <c r="D16" s="334">
        <v>0</v>
      </c>
      <c r="E16" s="334">
        <v>1</v>
      </c>
      <c r="F16" s="333">
        <v>5.56</v>
      </c>
      <c r="G16" s="333">
        <v>0.26</v>
      </c>
      <c r="H16" s="333">
        <v>17.82</v>
      </c>
    </row>
    <row r="17" spans="1:8" ht="14.25" customHeight="1">
      <c r="A17" s="238" t="s">
        <v>53</v>
      </c>
      <c r="B17" s="334">
        <v>8</v>
      </c>
      <c r="C17" s="334">
        <v>3</v>
      </c>
      <c r="D17" s="334">
        <v>6</v>
      </c>
      <c r="E17" s="334">
        <v>1</v>
      </c>
      <c r="F17" s="333">
        <v>6.8</v>
      </c>
      <c r="G17" s="333">
        <v>0</v>
      </c>
      <c r="H17" s="333">
        <v>24.8</v>
      </c>
    </row>
    <row r="18" spans="1:8" ht="14.25" customHeight="1">
      <c r="A18" s="238" t="s">
        <v>54</v>
      </c>
      <c r="B18" s="334">
        <v>15</v>
      </c>
      <c r="C18" s="334">
        <v>12</v>
      </c>
      <c r="D18" s="334">
        <v>15</v>
      </c>
      <c r="E18" s="334">
        <v>1</v>
      </c>
      <c r="F18" s="333">
        <v>4.55</v>
      </c>
      <c r="G18" s="333">
        <v>0</v>
      </c>
      <c r="H18" s="333">
        <v>47.55</v>
      </c>
    </row>
    <row r="19" spans="1:8" ht="14.25" customHeight="1">
      <c r="A19" s="238" t="s">
        <v>56</v>
      </c>
      <c r="B19" s="334">
        <v>11</v>
      </c>
      <c r="C19" s="334">
        <v>8</v>
      </c>
      <c r="D19" s="334">
        <v>2</v>
      </c>
      <c r="E19" s="334">
        <v>0</v>
      </c>
      <c r="F19" s="333">
        <v>8.48</v>
      </c>
      <c r="G19" s="333">
        <v>0</v>
      </c>
      <c r="H19" s="333">
        <v>29.48</v>
      </c>
    </row>
    <row r="20" spans="1:8" ht="14.25" customHeight="1">
      <c r="A20" s="238" t="s">
        <v>57</v>
      </c>
      <c r="B20" s="334">
        <v>29</v>
      </c>
      <c r="C20" s="334">
        <v>33</v>
      </c>
      <c r="D20" s="334">
        <v>23</v>
      </c>
      <c r="E20" s="334">
        <v>5</v>
      </c>
      <c r="F20" s="333">
        <v>6.5</v>
      </c>
      <c r="G20" s="333">
        <v>4.5</v>
      </c>
      <c r="H20" s="333">
        <v>101</v>
      </c>
    </row>
    <row r="21" spans="1:8" ht="14.25" customHeight="1">
      <c r="A21" s="238" t="s">
        <v>59</v>
      </c>
      <c r="B21" s="334">
        <v>20</v>
      </c>
      <c r="C21" s="334">
        <v>5</v>
      </c>
      <c r="D21" s="334">
        <v>4</v>
      </c>
      <c r="E21" s="334">
        <v>2</v>
      </c>
      <c r="F21" s="333">
        <v>29</v>
      </c>
      <c r="G21" s="333">
        <v>3</v>
      </c>
      <c r="H21" s="333">
        <v>63</v>
      </c>
    </row>
    <row r="22" spans="1:8" ht="14.25" customHeight="1">
      <c r="A22" s="238" t="s">
        <v>318</v>
      </c>
      <c r="B22" s="334">
        <v>11</v>
      </c>
      <c r="C22" s="334">
        <v>2</v>
      </c>
      <c r="D22" s="334">
        <v>5</v>
      </c>
      <c r="E22" s="334">
        <v>0</v>
      </c>
      <c r="F22" s="333">
        <v>10.96</v>
      </c>
      <c r="G22" s="333">
        <v>0.12</v>
      </c>
      <c r="H22" s="333">
        <v>29.08</v>
      </c>
    </row>
    <row r="23" spans="1:8" ht="14.25" customHeight="1">
      <c r="A23" s="238" t="s">
        <v>220</v>
      </c>
      <c r="B23" s="334">
        <v>5</v>
      </c>
      <c r="C23" s="334">
        <v>2</v>
      </c>
      <c r="D23" s="334">
        <v>2</v>
      </c>
      <c r="E23" s="334">
        <v>3</v>
      </c>
      <c r="F23" s="333">
        <v>7.04</v>
      </c>
      <c r="G23" s="333">
        <v>0.7</v>
      </c>
      <c r="H23" s="333">
        <v>19.739999999999998</v>
      </c>
    </row>
    <row r="24" spans="1:8" ht="14.25" customHeight="1">
      <c r="A24" s="238" t="s">
        <v>60</v>
      </c>
      <c r="B24" s="334">
        <v>5</v>
      </c>
      <c r="C24" s="334">
        <v>4</v>
      </c>
      <c r="D24" s="334">
        <v>0</v>
      </c>
      <c r="E24" s="334">
        <v>0</v>
      </c>
      <c r="F24" s="333">
        <v>6.15</v>
      </c>
      <c r="G24" s="333">
        <v>0.8</v>
      </c>
      <c r="H24" s="333">
        <v>15.95</v>
      </c>
    </row>
    <row r="25" spans="1:8" ht="14.25" customHeight="1">
      <c r="A25" s="238" t="s">
        <v>319</v>
      </c>
      <c r="B25" s="334">
        <v>3</v>
      </c>
      <c r="C25" s="334">
        <v>3</v>
      </c>
      <c r="D25" s="334">
        <v>4</v>
      </c>
      <c r="E25" s="334">
        <v>1</v>
      </c>
      <c r="F25" s="333">
        <v>14.75</v>
      </c>
      <c r="G25" s="333">
        <v>3.98</v>
      </c>
      <c r="H25" s="333">
        <v>29.73</v>
      </c>
    </row>
    <row r="26" spans="1:8" ht="14.25" customHeight="1">
      <c r="A26" s="238" t="s">
        <v>63</v>
      </c>
      <c r="B26" s="334">
        <v>1</v>
      </c>
      <c r="C26" s="334">
        <v>0</v>
      </c>
      <c r="D26" s="334">
        <v>0</v>
      </c>
      <c r="E26" s="334">
        <v>0</v>
      </c>
      <c r="F26" s="333">
        <v>3.04</v>
      </c>
      <c r="G26" s="333">
        <v>0.14000000000000001</v>
      </c>
      <c r="H26" s="333">
        <v>4.18</v>
      </c>
    </row>
    <row r="27" spans="1:8" ht="14.25" customHeight="1">
      <c r="A27" s="238" t="s">
        <v>65</v>
      </c>
      <c r="B27" s="334">
        <v>4</v>
      </c>
      <c r="C27" s="334">
        <v>2</v>
      </c>
      <c r="D27" s="334">
        <v>4</v>
      </c>
      <c r="E27" s="334">
        <v>0</v>
      </c>
      <c r="F27" s="333">
        <v>4.8</v>
      </c>
      <c r="G27" s="333">
        <v>8</v>
      </c>
      <c r="H27" s="333">
        <v>22.8</v>
      </c>
    </row>
    <row r="28" spans="1:8" ht="14.25" customHeight="1">
      <c r="A28" s="238" t="s">
        <v>70</v>
      </c>
      <c r="B28" s="334">
        <v>8</v>
      </c>
      <c r="C28" s="334">
        <v>17</v>
      </c>
      <c r="D28" s="334">
        <v>18</v>
      </c>
      <c r="E28" s="334">
        <v>0</v>
      </c>
      <c r="F28" s="333">
        <v>14.5</v>
      </c>
      <c r="G28" s="333">
        <v>4</v>
      </c>
      <c r="H28" s="333">
        <v>61.5</v>
      </c>
    </row>
    <row r="29" spans="1:8" ht="14.25" customHeight="1">
      <c r="A29" s="238" t="s">
        <v>74</v>
      </c>
      <c r="B29" s="334">
        <v>0</v>
      </c>
      <c r="C29" s="334">
        <v>0</v>
      </c>
      <c r="D29" s="334">
        <v>0</v>
      </c>
      <c r="E29" s="334">
        <v>0</v>
      </c>
      <c r="F29" s="333">
        <v>3.41</v>
      </c>
      <c r="G29" s="333">
        <v>0.37</v>
      </c>
      <c r="H29" s="333">
        <v>3.78</v>
      </c>
    </row>
    <row r="30" spans="1:8" s="42" customFormat="1" ht="14.25" customHeight="1">
      <c r="A30" s="238" t="s">
        <v>75</v>
      </c>
      <c r="B30" s="334">
        <v>2</v>
      </c>
      <c r="C30" s="334">
        <v>0</v>
      </c>
      <c r="D30" s="334">
        <v>0</v>
      </c>
      <c r="E30" s="334">
        <v>1</v>
      </c>
      <c r="F30" s="333">
        <v>10.039999999999999</v>
      </c>
      <c r="G30" s="333">
        <v>0</v>
      </c>
      <c r="H30" s="333">
        <v>13.04</v>
      </c>
    </row>
    <row r="31" spans="1:8" ht="14.25" customHeight="1">
      <c r="A31" s="238" t="s">
        <v>76</v>
      </c>
      <c r="B31" s="334">
        <v>7</v>
      </c>
      <c r="C31" s="334">
        <v>24</v>
      </c>
      <c r="D31" s="334">
        <v>4</v>
      </c>
      <c r="E31" s="334">
        <v>10</v>
      </c>
      <c r="F31" s="333">
        <v>10.08</v>
      </c>
      <c r="G31" s="333">
        <v>0</v>
      </c>
      <c r="H31" s="333">
        <v>55.08</v>
      </c>
    </row>
    <row r="32" spans="1:8" ht="14.25" customHeight="1">
      <c r="A32" s="238" t="s">
        <v>79</v>
      </c>
      <c r="B32" s="334">
        <v>22</v>
      </c>
      <c r="C32" s="334">
        <v>15</v>
      </c>
      <c r="D32" s="334">
        <v>6</v>
      </c>
      <c r="E32" s="334">
        <v>2</v>
      </c>
      <c r="F32" s="333">
        <v>10.74</v>
      </c>
      <c r="G32" s="333">
        <v>0</v>
      </c>
      <c r="H32" s="333">
        <v>55.74</v>
      </c>
    </row>
    <row r="33" spans="1:8" ht="14.25" customHeight="1">
      <c r="A33" s="238" t="s">
        <v>186</v>
      </c>
      <c r="B33" s="334">
        <v>1</v>
      </c>
      <c r="C33" s="334">
        <v>1</v>
      </c>
      <c r="D33" s="334">
        <v>3</v>
      </c>
      <c r="E33" s="334">
        <v>0</v>
      </c>
      <c r="F33" s="333">
        <v>0</v>
      </c>
      <c r="G33" s="333">
        <v>0</v>
      </c>
      <c r="H33" s="333">
        <v>5</v>
      </c>
    </row>
    <row r="34" spans="1:8" ht="14.25" customHeight="1">
      <c r="A34" s="238" t="s">
        <v>82</v>
      </c>
      <c r="B34" s="334">
        <v>4</v>
      </c>
      <c r="C34" s="334">
        <v>0</v>
      </c>
      <c r="D34" s="334">
        <v>0</v>
      </c>
      <c r="E34" s="334">
        <v>1</v>
      </c>
      <c r="F34" s="333">
        <v>5.18</v>
      </c>
      <c r="G34" s="333">
        <v>1.58</v>
      </c>
      <c r="H34" s="333">
        <v>11.76</v>
      </c>
    </row>
    <row r="35" spans="1:8" ht="14.25" customHeight="1">
      <c r="A35" s="238" t="s">
        <v>224</v>
      </c>
      <c r="B35" s="334">
        <v>1</v>
      </c>
      <c r="C35" s="334">
        <v>0</v>
      </c>
      <c r="D35" s="334">
        <v>0</v>
      </c>
      <c r="E35" s="334">
        <v>0</v>
      </c>
      <c r="F35" s="333">
        <v>0</v>
      </c>
      <c r="G35" s="333">
        <v>0</v>
      </c>
      <c r="H35" s="333">
        <v>1</v>
      </c>
    </row>
    <row r="36" spans="1:8" ht="14.25" customHeight="1">
      <c r="A36" s="238" t="s">
        <v>85</v>
      </c>
      <c r="B36" s="334">
        <v>1</v>
      </c>
      <c r="C36" s="334">
        <v>1</v>
      </c>
      <c r="D36" s="334">
        <v>1</v>
      </c>
      <c r="E36" s="334">
        <v>0</v>
      </c>
      <c r="F36" s="333">
        <v>0.6</v>
      </c>
      <c r="G36" s="333">
        <v>0.1</v>
      </c>
      <c r="H36" s="333">
        <v>3.7</v>
      </c>
    </row>
    <row r="37" spans="1:8" ht="14.25" customHeight="1">
      <c r="A37" s="238" t="s">
        <v>88</v>
      </c>
      <c r="B37" s="334">
        <v>4</v>
      </c>
      <c r="C37" s="334">
        <v>6</v>
      </c>
      <c r="D37" s="334">
        <v>0</v>
      </c>
      <c r="E37" s="334">
        <v>2</v>
      </c>
      <c r="F37" s="333">
        <v>4.82</v>
      </c>
      <c r="G37" s="333">
        <v>0</v>
      </c>
      <c r="H37" s="333">
        <v>16.82</v>
      </c>
    </row>
    <row r="38" spans="1:8" ht="14.25" customHeight="1">
      <c r="A38" s="238" t="s">
        <v>225</v>
      </c>
      <c r="B38" s="334">
        <v>9</v>
      </c>
      <c r="C38" s="334">
        <v>4</v>
      </c>
      <c r="D38" s="334">
        <v>0</v>
      </c>
      <c r="E38" s="334">
        <v>14</v>
      </c>
      <c r="F38" s="333">
        <v>11.84</v>
      </c>
      <c r="G38" s="333">
        <v>1.5</v>
      </c>
      <c r="H38" s="333">
        <v>40.340000000000003</v>
      </c>
    </row>
    <row r="39" spans="1:8" ht="14.25" customHeight="1">
      <c r="A39" s="238" t="s">
        <v>91</v>
      </c>
      <c r="B39" s="334">
        <v>1</v>
      </c>
      <c r="C39" s="334">
        <v>0</v>
      </c>
      <c r="D39" s="334">
        <v>1</v>
      </c>
      <c r="E39" s="334">
        <v>0</v>
      </c>
      <c r="F39" s="333">
        <v>2.35</v>
      </c>
      <c r="G39" s="333">
        <v>2</v>
      </c>
      <c r="H39" s="333">
        <v>6.35</v>
      </c>
    </row>
    <row r="40" spans="1:8" ht="14.25" customHeight="1">
      <c r="A40" s="238" t="s">
        <v>92</v>
      </c>
      <c r="B40" s="334">
        <v>14</v>
      </c>
      <c r="C40" s="334">
        <v>6</v>
      </c>
      <c r="D40" s="334">
        <v>5</v>
      </c>
      <c r="E40" s="334">
        <v>0</v>
      </c>
      <c r="F40" s="333">
        <v>15.45</v>
      </c>
      <c r="G40" s="333">
        <v>0.32</v>
      </c>
      <c r="H40" s="333">
        <v>40.770000000000003</v>
      </c>
    </row>
    <row r="41" spans="1:8" ht="14.25" customHeight="1">
      <c r="A41" s="238" t="s">
        <v>188</v>
      </c>
      <c r="B41" s="334">
        <v>16</v>
      </c>
      <c r="C41" s="334">
        <v>19</v>
      </c>
      <c r="D41" s="334">
        <v>11</v>
      </c>
      <c r="E41" s="334">
        <v>7</v>
      </c>
      <c r="F41" s="333">
        <v>12.8</v>
      </c>
      <c r="G41" s="333">
        <v>3.2</v>
      </c>
      <c r="H41" s="333">
        <v>69</v>
      </c>
    </row>
    <row r="42" spans="1:8" ht="14.25" customHeight="1">
      <c r="A42" s="238" t="s">
        <v>96</v>
      </c>
      <c r="B42" s="334">
        <v>2</v>
      </c>
      <c r="C42" s="334">
        <v>2</v>
      </c>
      <c r="D42" s="334">
        <v>3</v>
      </c>
      <c r="E42" s="334">
        <v>0</v>
      </c>
      <c r="F42" s="333">
        <v>0</v>
      </c>
      <c r="G42" s="333">
        <v>0</v>
      </c>
      <c r="H42" s="333">
        <v>7</v>
      </c>
    </row>
    <row r="43" spans="1:8" ht="14.25" customHeight="1">
      <c r="A43" s="238" t="s">
        <v>98</v>
      </c>
      <c r="B43" s="334">
        <v>3.21</v>
      </c>
      <c r="C43" s="334">
        <v>1</v>
      </c>
      <c r="D43" s="334">
        <v>1</v>
      </c>
      <c r="E43" s="334">
        <v>1</v>
      </c>
      <c r="F43" s="333">
        <v>4.3600000000000003</v>
      </c>
      <c r="G43" s="333">
        <v>0</v>
      </c>
      <c r="H43" s="333">
        <v>10.57</v>
      </c>
    </row>
    <row r="44" spans="1:8" ht="14.25" customHeight="1">
      <c r="A44" s="238" t="s">
        <v>99</v>
      </c>
      <c r="B44" s="334">
        <v>1</v>
      </c>
      <c r="C44" s="334">
        <v>1</v>
      </c>
      <c r="D44" s="334">
        <v>0</v>
      </c>
      <c r="E44" s="334">
        <v>0</v>
      </c>
      <c r="F44" s="333">
        <v>3.92</v>
      </c>
      <c r="G44" s="333">
        <v>2</v>
      </c>
      <c r="H44" s="333">
        <v>7.92</v>
      </c>
    </row>
    <row r="45" spans="1:8" ht="14.25" customHeight="1">
      <c r="A45" s="238" t="s">
        <v>226</v>
      </c>
      <c r="B45" s="334">
        <v>13</v>
      </c>
      <c r="C45" s="334">
        <v>7</v>
      </c>
      <c r="D45" s="334">
        <v>8</v>
      </c>
      <c r="E45" s="334">
        <v>4</v>
      </c>
      <c r="F45" s="333">
        <v>7.79</v>
      </c>
      <c r="G45" s="333">
        <v>1.01</v>
      </c>
      <c r="H45" s="333">
        <v>40.799999999999997</v>
      </c>
    </row>
    <row r="46" spans="1:8" ht="14.25" customHeight="1">
      <c r="A46" s="238" t="s">
        <v>102</v>
      </c>
      <c r="B46" s="334">
        <v>1</v>
      </c>
      <c r="C46" s="334">
        <v>0</v>
      </c>
      <c r="D46" s="334">
        <v>0</v>
      </c>
      <c r="E46" s="334">
        <v>0</v>
      </c>
      <c r="F46" s="333">
        <v>1.06</v>
      </c>
      <c r="G46" s="333">
        <v>0.4</v>
      </c>
      <c r="H46" s="333">
        <v>2.46</v>
      </c>
    </row>
    <row r="47" spans="1:8" ht="14.25" customHeight="1">
      <c r="A47" s="238" t="s">
        <v>104</v>
      </c>
      <c r="B47" s="334">
        <v>12</v>
      </c>
      <c r="C47" s="334">
        <v>0</v>
      </c>
      <c r="D47" s="334">
        <v>17</v>
      </c>
      <c r="E47" s="334">
        <v>7</v>
      </c>
      <c r="F47" s="333">
        <v>11.72</v>
      </c>
      <c r="G47" s="333">
        <v>0</v>
      </c>
      <c r="H47" s="333">
        <v>47.72</v>
      </c>
    </row>
    <row r="48" spans="1:8" ht="14.25" customHeight="1">
      <c r="A48" s="238" t="s">
        <v>105</v>
      </c>
      <c r="B48" s="334">
        <v>7</v>
      </c>
      <c r="C48" s="334">
        <v>4</v>
      </c>
      <c r="D48" s="334">
        <v>3</v>
      </c>
      <c r="E48" s="334">
        <v>1</v>
      </c>
      <c r="F48" s="333">
        <v>10.83</v>
      </c>
      <c r="G48" s="333">
        <v>0.4</v>
      </c>
      <c r="H48" s="333">
        <v>26.23</v>
      </c>
    </row>
    <row r="49" spans="1:8" ht="14.25" customHeight="1">
      <c r="A49" s="238" t="s">
        <v>108</v>
      </c>
      <c r="B49" s="334">
        <v>1</v>
      </c>
      <c r="C49" s="334">
        <v>0</v>
      </c>
      <c r="D49" s="334">
        <v>0</v>
      </c>
      <c r="E49" s="334">
        <v>1</v>
      </c>
      <c r="F49" s="333">
        <v>5.8</v>
      </c>
      <c r="G49" s="333">
        <v>0</v>
      </c>
      <c r="H49" s="333">
        <v>7.8</v>
      </c>
    </row>
    <row r="50" spans="1:8" ht="14.25" customHeight="1">
      <c r="A50" s="2" t="s">
        <v>109</v>
      </c>
      <c r="B50" s="334">
        <v>11</v>
      </c>
      <c r="C50" s="334">
        <v>8</v>
      </c>
      <c r="D50" s="334">
        <v>9</v>
      </c>
      <c r="E50" s="334">
        <v>5</v>
      </c>
      <c r="F50" s="333">
        <v>11.65</v>
      </c>
      <c r="G50" s="333">
        <v>0.62</v>
      </c>
      <c r="H50" s="333">
        <v>45.27</v>
      </c>
    </row>
    <row r="51" spans="1:8" ht="14.25" customHeight="1">
      <c r="A51" s="2" t="s">
        <v>227</v>
      </c>
      <c r="B51" s="38">
        <v>8</v>
      </c>
      <c r="C51" s="38">
        <v>3</v>
      </c>
      <c r="D51" s="38">
        <v>4</v>
      </c>
      <c r="E51" s="38">
        <v>3</v>
      </c>
      <c r="F51" s="58">
        <v>5.88</v>
      </c>
      <c r="G51" s="58">
        <v>2.04</v>
      </c>
      <c r="H51" s="58">
        <v>25.92</v>
      </c>
    </row>
    <row r="52" spans="1:8" ht="14.25" customHeight="1">
      <c r="A52" s="2" t="s">
        <v>112</v>
      </c>
      <c r="B52" s="38">
        <v>7</v>
      </c>
      <c r="C52" s="38">
        <v>2</v>
      </c>
      <c r="D52" s="38">
        <v>6</v>
      </c>
      <c r="E52" s="38">
        <v>4</v>
      </c>
      <c r="F52" s="58">
        <v>3.4</v>
      </c>
      <c r="G52" s="58">
        <v>3</v>
      </c>
      <c r="H52" s="58">
        <v>25.4</v>
      </c>
    </row>
    <row r="53" spans="1:8" ht="14.25" customHeight="1">
      <c r="A53" s="2" t="s">
        <v>113</v>
      </c>
      <c r="B53" s="38">
        <v>8</v>
      </c>
      <c r="C53" s="38">
        <v>8</v>
      </c>
      <c r="D53" s="38">
        <v>0</v>
      </c>
      <c r="E53" s="38">
        <v>1</v>
      </c>
      <c r="F53" s="58">
        <v>6.8</v>
      </c>
      <c r="G53" s="58">
        <v>0</v>
      </c>
      <c r="H53" s="58">
        <v>23.8</v>
      </c>
    </row>
    <row r="54" spans="1:8" ht="14.25" customHeight="1">
      <c r="A54" s="2" t="s">
        <v>114</v>
      </c>
      <c r="B54" s="38">
        <v>2</v>
      </c>
      <c r="C54" s="38">
        <v>0</v>
      </c>
      <c r="D54" s="38">
        <v>1</v>
      </c>
      <c r="E54" s="38">
        <v>0</v>
      </c>
      <c r="F54" s="58">
        <v>4.13</v>
      </c>
      <c r="G54" s="58">
        <v>1.1299999999999999</v>
      </c>
      <c r="H54" s="58">
        <v>8.26</v>
      </c>
    </row>
    <row r="55" spans="1:8" ht="14.25" customHeight="1">
      <c r="A55" s="2" t="s">
        <v>116</v>
      </c>
      <c r="B55" s="38">
        <v>8</v>
      </c>
      <c r="C55" s="38">
        <v>4</v>
      </c>
      <c r="D55" s="38">
        <v>2</v>
      </c>
      <c r="E55" s="38">
        <v>0</v>
      </c>
      <c r="F55" s="58">
        <v>2.33</v>
      </c>
      <c r="G55" s="58">
        <v>0</v>
      </c>
      <c r="H55" s="58">
        <v>16.329999999999998</v>
      </c>
    </row>
    <row r="56" spans="1:8" ht="14.25" customHeight="1">
      <c r="A56" s="2" t="s">
        <v>189</v>
      </c>
      <c r="B56" s="38">
        <v>0</v>
      </c>
      <c r="C56" s="38">
        <v>0</v>
      </c>
      <c r="D56" s="38">
        <v>0</v>
      </c>
      <c r="E56" s="38">
        <v>0</v>
      </c>
      <c r="F56" s="58">
        <v>2.35</v>
      </c>
      <c r="G56" s="58">
        <v>0.1</v>
      </c>
      <c r="H56" s="58">
        <v>2.4500000000000002</v>
      </c>
    </row>
    <row r="57" spans="1:8" ht="14.25" customHeight="1">
      <c r="A57" s="2" t="s">
        <v>119</v>
      </c>
      <c r="B57" s="38">
        <v>1</v>
      </c>
      <c r="C57" s="38">
        <v>1</v>
      </c>
      <c r="D57" s="38">
        <v>1</v>
      </c>
      <c r="E57" s="38">
        <v>0</v>
      </c>
      <c r="F57" s="58">
        <v>2.2000000000000002</v>
      </c>
      <c r="G57" s="58">
        <v>0</v>
      </c>
      <c r="H57" s="58">
        <v>5.2</v>
      </c>
    </row>
    <row r="58" spans="1:8" ht="14.25" customHeight="1">
      <c r="A58" s="2" t="s">
        <v>327</v>
      </c>
      <c r="B58" s="38">
        <v>1</v>
      </c>
      <c r="C58" s="38">
        <v>0</v>
      </c>
      <c r="D58" s="38">
        <v>1</v>
      </c>
      <c r="E58" s="38">
        <v>0</v>
      </c>
      <c r="F58" s="58">
        <v>2.02</v>
      </c>
      <c r="G58" s="58">
        <v>0.1</v>
      </c>
      <c r="H58" s="58">
        <v>4.12</v>
      </c>
    </row>
    <row r="59" spans="1:8" ht="14.25" customHeight="1">
      <c r="A59" s="2" t="s">
        <v>124</v>
      </c>
      <c r="B59" s="38">
        <v>22</v>
      </c>
      <c r="C59" s="38">
        <v>21</v>
      </c>
      <c r="D59" s="38">
        <v>8</v>
      </c>
      <c r="E59" s="38">
        <v>4</v>
      </c>
      <c r="F59" s="58">
        <v>12.1</v>
      </c>
      <c r="G59" s="58">
        <v>7.68</v>
      </c>
      <c r="H59" s="58">
        <v>74.78</v>
      </c>
    </row>
    <row r="60" spans="1:8" ht="14.25" customHeight="1">
      <c r="A60" s="2" t="s">
        <v>125</v>
      </c>
      <c r="B60" s="38">
        <v>6</v>
      </c>
      <c r="C60" s="38">
        <v>6</v>
      </c>
      <c r="D60" s="38">
        <v>0</v>
      </c>
      <c r="E60" s="38">
        <v>1</v>
      </c>
      <c r="F60" s="58">
        <v>16.059999999999999</v>
      </c>
      <c r="G60" s="58">
        <v>0.5</v>
      </c>
      <c r="H60" s="58">
        <v>29.56</v>
      </c>
    </row>
    <row r="61" spans="1:8" ht="14.25" customHeight="1">
      <c r="A61" s="2" t="s">
        <v>228</v>
      </c>
      <c r="B61" s="38">
        <v>4</v>
      </c>
      <c r="C61" s="38">
        <v>0</v>
      </c>
      <c r="D61" s="38">
        <v>0</v>
      </c>
      <c r="E61" s="38">
        <v>0</v>
      </c>
      <c r="F61" s="58">
        <v>2</v>
      </c>
      <c r="G61" s="58">
        <v>0.4</v>
      </c>
      <c r="H61" s="58">
        <v>6.4</v>
      </c>
    </row>
    <row r="62" spans="1:8" ht="14.25" customHeight="1">
      <c r="A62" s="2" t="s">
        <v>126</v>
      </c>
      <c r="B62" s="38">
        <v>24</v>
      </c>
      <c r="C62" s="38">
        <v>4</v>
      </c>
      <c r="D62" s="38">
        <v>9</v>
      </c>
      <c r="E62" s="38">
        <v>12</v>
      </c>
      <c r="F62" s="58">
        <v>28.3</v>
      </c>
      <c r="G62" s="58">
        <v>0</v>
      </c>
      <c r="H62" s="58">
        <v>77.3</v>
      </c>
    </row>
    <row r="63" spans="1:8" ht="14.25" customHeight="1">
      <c r="A63" s="2" t="s">
        <v>190</v>
      </c>
      <c r="B63" s="38">
        <v>1</v>
      </c>
      <c r="C63" s="38">
        <v>0</v>
      </c>
      <c r="D63" s="38">
        <v>0</v>
      </c>
      <c r="E63" s="38">
        <v>0</v>
      </c>
      <c r="F63" s="58">
        <v>0.68</v>
      </c>
      <c r="G63" s="58">
        <v>0</v>
      </c>
      <c r="H63" s="58">
        <v>1.68</v>
      </c>
    </row>
    <row r="64" spans="1:8" ht="14.25" customHeight="1">
      <c r="A64" s="2" t="s">
        <v>129</v>
      </c>
      <c r="B64" s="38">
        <v>1</v>
      </c>
      <c r="C64" s="38">
        <v>2</v>
      </c>
      <c r="D64" s="38">
        <v>0</v>
      </c>
      <c r="E64" s="38">
        <v>3</v>
      </c>
      <c r="F64" s="58">
        <v>1.8</v>
      </c>
      <c r="G64" s="58">
        <v>0.08</v>
      </c>
      <c r="H64" s="58">
        <v>7.88</v>
      </c>
    </row>
    <row r="65" spans="1:8" ht="14.25" customHeight="1">
      <c r="A65" s="2" t="s">
        <v>130</v>
      </c>
      <c r="B65" s="38">
        <v>21</v>
      </c>
      <c r="C65" s="38">
        <v>11</v>
      </c>
      <c r="D65" s="38">
        <v>16</v>
      </c>
      <c r="E65" s="38">
        <v>2</v>
      </c>
      <c r="F65" s="58">
        <v>28.75</v>
      </c>
      <c r="G65" s="58">
        <v>0</v>
      </c>
      <c r="H65" s="58">
        <v>78.75</v>
      </c>
    </row>
    <row r="66" spans="1:8" ht="14.25" customHeight="1">
      <c r="A66" s="2" t="s">
        <v>131</v>
      </c>
      <c r="B66" s="38">
        <v>14</v>
      </c>
      <c r="C66" s="38">
        <v>10</v>
      </c>
      <c r="D66" s="38">
        <v>2</v>
      </c>
      <c r="E66" s="38">
        <v>2</v>
      </c>
      <c r="F66" s="58">
        <v>11.96</v>
      </c>
      <c r="G66" s="58">
        <v>0</v>
      </c>
      <c r="H66" s="58">
        <v>39.96</v>
      </c>
    </row>
    <row r="67" spans="1:8" ht="14.25" customHeight="1">
      <c r="A67" s="2" t="s">
        <v>132</v>
      </c>
      <c r="B67" s="38">
        <v>9</v>
      </c>
      <c r="C67" s="38">
        <v>0</v>
      </c>
      <c r="D67" s="38">
        <v>7</v>
      </c>
      <c r="E67" s="38">
        <v>2</v>
      </c>
      <c r="F67" s="58">
        <v>2.7</v>
      </c>
      <c r="G67" s="58">
        <v>0.7</v>
      </c>
      <c r="H67" s="58">
        <v>21.4</v>
      </c>
    </row>
    <row r="68" spans="1:8" ht="14.25" customHeight="1">
      <c r="A68" s="2" t="s">
        <v>134</v>
      </c>
      <c r="B68" s="38">
        <v>3</v>
      </c>
      <c r="C68" s="38">
        <v>2</v>
      </c>
      <c r="D68" s="38">
        <v>2</v>
      </c>
      <c r="E68" s="38">
        <v>0</v>
      </c>
      <c r="F68" s="58">
        <v>4.3899999999999997</v>
      </c>
      <c r="G68" s="58">
        <v>0.91</v>
      </c>
      <c r="H68" s="58">
        <v>12.3</v>
      </c>
    </row>
    <row r="69" spans="1:8" ht="14.25" customHeight="1">
      <c r="A69" s="2" t="s">
        <v>135</v>
      </c>
      <c r="B69" s="38">
        <v>12</v>
      </c>
      <c r="C69" s="38">
        <v>8</v>
      </c>
      <c r="D69" s="38">
        <v>10</v>
      </c>
      <c r="E69" s="38">
        <v>2</v>
      </c>
      <c r="F69" s="58">
        <v>9.08</v>
      </c>
      <c r="G69" s="58">
        <v>3.5</v>
      </c>
      <c r="H69" s="58">
        <v>44.58</v>
      </c>
    </row>
    <row r="70" spans="1:8" ht="14.25" customHeight="1">
      <c r="A70" s="2" t="s">
        <v>230</v>
      </c>
      <c r="B70" s="38">
        <v>8</v>
      </c>
      <c r="C70" s="38">
        <v>11</v>
      </c>
      <c r="D70" s="38">
        <v>12</v>
      </c>
      <c r="E70" s="38">
        <v>11</v>
      </c>
      <c r="F70" s="58">
        <v>38.72</v>
      </c>
      <c r="G70" s="58">
        <v>0</v>
      </c>
      <c r="H70" s="58">
        <v>80.72</v>
      </c>
    </row>
    <row r="71" spans="1:8" ht="14.25" customHeight="1">
      <c r="A71" s="2" t="s">
        <v>231</v>
      </c>
      <c r="B71" s="38">
        <v>3</v>
      </c>
      <c r="C71" s="38">
        <v>1</v>
      </c>
      <c r="D71" s="38">
        <v>3</v>
      </c>
      <c r="E71" s="38">
        <v>2</v>
      </c>
      <c r="F71" s="58">
        <v>6.41</v>
      </c>
      <c r="G71" s="58">
        <v>1</v>
      </c>
      <c r="H71" s="58">
        <v>16.41</v>
      </c>
    </row>
    <row r="72" spans="1:8" ht="14.25" customHeight="1">
      <c r="A72" s="2" t="s">
        <v>320</v>
      </c>
      <c r="B72" s="38">
        <v>4</v>
      </c>
      <c r="C72" s="38">
        <v>2</v>
      </c>
      <c r="D72" s="38">
        <v>3</v>
      </c>
      <c r="E72" s="38">
        <v>4</v>
      </c>
      <c r="F72" s="58">
        <v>17.36</v>
      </c>
      <c r="G72" s="58">
        <v>7.15</v>
      </c>
      <c r="H72" s="58">
        <v>37.51</v>
      </c>
    </row>
    <row r="73" spans="1:8" ht="14.25" customHeight="1">
      <c r="A73" s="2" t="s">
        <v>191</v>
      </c>
      <c r="B73" s="38">
        <v>15</v>
      </c>
      <c r="C73" s="38">
        <v>8</v>
      </c>
      <c r="D73" s="38">
        <v>9</v>
      </c>
      <c r="E73" s="38">
        <v>4</v>
      </c>
      <c r="F73" s="58">
        <v>13.51</v>
      </c>
      <c r="G73" s="58">
        <v>1.37</v>
      </c>
      <c r="H73" s="58">
        <v>50.88</v>
      </c>
    </row>
    <row r="74" spans="1:8" ht="14.25" customHeight="1">
      <c r="A74" s="2" t="s">
        <v>138</v>
      </c>
      <c r="B74" s="38">
        <v>6</v>
      </c>
      <c r="C74" s="38">
        <v>7</v>
      </c>
      <c r="D74" s="38">
        <v>4</v>
      </c>
      <c r="E74" s="38">
        <v>2</v>
      </c>
      <c r="F74" s="58">
        <v>5.3</v>
      </c>
      <c r="G74" s="58">
        <v>0.6</v>
      </c>
      <c r="H74" s="58">
        <v>24.9</v>
      </c>
    </row>
    <row r="75" spans="1:8" ht="14.25" customHeight="1">
      <c r="A75" s="2" t="s">
        <v>139</v>
      </c>
      <c r="B75" s="38">
        <v>9</v>
      </c>
      <c r="C75" s="38">
        <v>2</v>
      </c>
      <c r="D75" s="38">
        <v>7</v>
      </c>
      <c r="E75" s="38">
        <v>1</v>
      </c>
      <c r="F75" s="58">
        <v>5.75</v>
      </c>
      <c r="G75" s="58">
        <v>0.09</v>
      </c>
      <c r="H75" s="58">
        <v>24.84</v>
      </c>
    </row>
    <row r="76" spans="1:8" ht="14.25" customHeight="1">
      <c r="A76" s="2" t="s">
        <v>140</v>
      </c>
      <c r="B76" s="38">
        <v>3</v>
      </c>
      <c r="C76" s="38">
        <v>4</v>
      </c>
      <c r="D76" s="38">
        <v>0</v>
      </c>
      <c r="E76" s="38">
        <v>0</v>
      </c>
      <c r="F76" s="58">
        <v>5</v>
      </c>
      <c r="G76" s="58">
        <v>10</v>
      </c>
      <c r="H76" s="58">
        <v>22</v>
      </c>
    </row>
    <row r="77" spans="1:8" ht="14.25" customHeight="1">
      <c r="A77" s="2" t="s">
        <v>142</v>
      </c>
      <c r="B77" s="38">
        <v>2</v>
      </c>
      <c r="C77" s="38">
        <v>1</v>
      </c>
      <c r="D77" s="38">
        <v>0</v>
      </c>
      <c r="E77" s="38">
        <v>3</v>
      </c>
      <c r="F77" s="58">
        <v>2.65</v>
      </c>
      <c r="G77" s="58">
        <v>2</v>
      </c>
      <c r="H77" s="58">
        <v>10.65</v>
      </c>
    </row>
    <row r="78" spans="1:8" ht="14.25" customHeight="1">
      <c r="A78" s="2" t="s">
        <v>144</v>
      </c>
      <c r="B78" s="38">
        <v>5</v>
      </c>
      <c r="C78" s="38">
        <v>3</v>
      </c>
      <c r="D78" s="38">
        <v>1</v>
      </c>
      <c r="E78" s="38">
        <v>0</v>
      </c>
      <c r="F78" s="58">
        <v>2.37</v>
      </c>
      <c r="G78" s="58">
        <v>1</v>
      </c>
      <c r="H78" s="58">
        <v>12.37</v>
      </c>
    </row>
    <row r="79" spans="1:8" ht="14.25" customHeight="1">
      <c r="A79" s="2" t="s">
        <v>145</v>
      </c>
      <c r="B79" s="38">
        <v>19</v>
      </c>
      <c r="C79" s="38">
        <v>14</v>
      </c>
      <c r="D79" s="38">
        <v>15</v>
      </c>
      <c r="E79" s="38">
        <v>1</v>
      </c>
      <c r="F79" s="58">
        <v>18.09</v>
      </c>
      <c r="G79" s="58">
        <v>0</v>
      </c>
      <c r="H79" s="58">
        <v>67.09</v>
      </c>
    </row>
    <row r="80" spans="1:8" ht="14.25" customHeight="1">
      <c r="A80" s="2" t="s">
        <v>321</v>
      </c>
      <c r="B80" s="38">
        <v>16</v>
      </c>
      <c r="C80" s="38">
        <v>10</v>
      </c>
      <c r="D80" s="38">
        <v>14</v>
      </c>
      <c r="E80" s="38">
        <v>16</v>
      </c>
      <c r="F80" s="58">
        <v>21.57</v>
      </c>
      <c r="G80" s="58">
        <v>0</v>
      </c>
      <c r="H80" s="58">
        <v>77.569999999999993</v>
      </c>
    </row>
    <row r="81" spans="1:8" ht="14.25" customHeight="1">
      <c r="A81" s="2" t="s">
        <v>150</v>
      </c>
      <c r="B81" s="38">
        <v>1</v>
      </c>
      <c r="C81" s="38">
        <v>1</v>
      </c>
      <c r="D81" s="38">
        <v>0</v>
      </c>
      <c r="E81" s="38">
        <v>0</v>
      </c>
      <c r="F81" s="58">
        <v>0.3</v>
      </c>
      <c r="G81" s="58">
        <v>0.5</v>
      </c>
      <c r="H81" s="58">
        <v>2.8</v>
      </c>
    </row>
    <row r="82" spans="1:8" ht="14.25" customHeight="1">
      <c r="A82" s="2" t="s">
        <v>234</v>
      </c>
      <c r="B82" s="38">
        <v>1</v>
      </c>
      <c r="C82" s="38">
        <v>0</v>
      </c>
      <c r="D82" s="38">
        <v>0</v>
      </c>
      <c r="E82" s="38">
        <v>0</v>
      </c>
      <c r="F82" s="58">
        <v>5</v>
      </c>
      <c r="G82" s="58">
        <v>4</v>
      </c>
      <c r="H82" s="58">
        <v>10</v>
      </c>
    </row>
    <row r="83" spans="1:8" ht="14.25" customHeight="1">
      <c r="A83" s="2" t="s">
        <v>153</v>
      </c>
      <c r="B83" s="38">
        <v>1</v>
      </c>
      <c r="C83" s="38">
        <v>0</v>
      </c>
      <c r="D83" s="38">
        <v>0</v>
      </c>
      <c r="E83" s="38">
        <v>0</v>
      </c>
      <c r="F83" s="58">
        <v>1.29</v>
      </c>
      <c r="G83" s="58">
        <v>0</v>
      </c>
      <c r="H83" s="58">
        <v>2.29</v>
      </c>
    </row>
    <row r="84" spans="1:8" ht="14.25" customHeight="1">
      <c r="A84" s="2" t="s">
        <v>155</v>
      </c>
      <c r="B84" s="38">
        <v>4</v>
      </c>
      <c r="C84" s="38">
        <v>1</v>
      </c>
      <c r="D84" s="38">
        <v>2</v>
      </c>
      <c r="E84" s="38">
        <v>7</v>
      </c>
      <c r="F84" s="58">
        <v>4.29</v>
      </c>
      <c r="G84" s="58">
        <v>0.2</v>
      </c>
      <c r="H84" s="58">
        <v>18.489999999999998</v>
      </c>
    </row>
    <row r="85" spans="1:8" ht="14.25" customHeight="1">
      <c r="A85" s="2" t="s">
        <v>160</v>
      </c>
      <c r="B85" s="38">
        <v>12</v>
      </c>
      <c r="C85" s="38">
        <v>3.8</v>
      </c>
      <c r="D85" s="38">
        <v>7</v>
      </c>
      <c r="E85" s="38">
        <v>3</v>
      </c>
      <c r="F85" s="58">
        <v>5.61</v>
      </c>
      <c r="G85" s="58">
        <v>0.17</v>
      </c>
      <c r="H85" s="58">
        <v>31.58</v>
      </c>
    </row>
    <row r="86" spans="1:8" ht="14.25" customHeight="1">
      <c r="A86" s="2" t="s">
        <v>162</v>
      </c>
      <c r="B86" s="38">
        <v>1</v>
      </c>
      <c r="C86" s="38">
        <v>0</v>
      </c>
      <c r="D86" s="38">
        <v>1</v>
      </c>
      <c r="E86" s="38">
        <v>0</v>
      </c>
      <c r="F86" s="58">
        <v>1</v>
      </c>
      <c r="G86" s="58">
        <v>2.02</v>
      </c>
      <c r="H86" s="58">
        <v>5.0199999999999996</v>
      </c>
    </row>
    <row r="87" spans="1:8" ht="14.25" customHeight="1">
      <c r="A87" s="2" t="s">
        <v>235</v>
      </c>
      <c r="B87" s="38">
        <v>5</v>
      </c>
      <c r="C87" s="38">
        <v>1</v>
      </c>
      <c r="D87" s="38">
        <v>4</v>
      </c>
      <c r="E87" s="38">
        <v>0</v>
      </c>
      <c r="F87" s="58">
        <v>5.45</v>
      </c>
      <c r="G87" s="58">
        <v>0.25</v>
      </c>
      <c r="H87" s="58">
        <v>15.7</v>
      </c>
    </row>
    <row r="88" spans="1:8" ht="14.25" customHeight="1">
      <c r="A88" s="2" t="s">
        <v>163</v>
      </c>
      <c r="B88" s="38">
        <v>14</v>
      </c>
      <c r="C88" s="38">
        <v>10</v>
      </c>
      <c r="D88" s="38">
        <v>4</v>
      </c>
      <c r="E88" s="38">
        <v>0</v>
      </c>
      <c r="F88" s="58">
        <v>7.17</v>
      </c>
      <c r="G88" s="58">
        <v>2.65</v>
      </c>
      <c r="H88" s="58">
        <v>37.82</v>
      </c>
    </row>
    <row r="89" spans="1:8" ht="14.25" customHeight="1">
      <c r="A89" s="2" t="s">
        <v>164</v>
      </c>
      <c r="B89" s="38">
        <v>2</v>
      </c>
      <c r="C89" s="38">
        <v>6</v>
      </c>
      <c r="D89" s="38">
        <v>2</v>
      </c>
      <c r="E89" s="38">
        <v>0</v>
      </c>
      <c r="F89" s="58">
        <v>3</v>
      </c>
      <c r="G89" s="58">
        <v>0</v>
      </c>
      <c r="H89" s="58">
        <v>13</v>
      </c>
    </row>
    <row r="90" spans="1:8" ht="14.25" customHeight="1">
      <c r="A90" s="2" t="s">
        <v>192</v>
      </c>
      <c r="B90" s="38">
        <v>5</v>
      </c>
      <c r="C90" s="38">
        <v>2</v>
      </c>
      <c r="D90" s="38">
        <v>1</v>
      </c>
      <c r="E90" s="38">
        <v>0</v>
      </c>
      <c r="F90" s="58">
        <v>2.2999999999999998</v>
      </c>
      <c r="G90" s="58">
        <v>0.4</v>
      </c>
      <c r="H90" s="58">
        <v>10.7</v>
      </c>
    </row>
    <row r="91" spans="1:8" ht="14.25" customHeight="1">
      <c r="A91" s="2" t="s">
        <v>166</v>
      </c>
      <c r="B91" s="38">
        <v>19</v>
      </c>
      <c r="C91" s="38">
        <v>18</v>
      </c>
      <c r="D91" s="38">
        <v>0</v>
      </c>
      <c r="E91" s="38">
        <v>2</v>
      </c>
      <c r="F91" s="58">
        <v>22.2</v>
      </c>
      <c r="G91" s="58">
        <v>0</v>
      </c>
      <c r="H91" s="58">
        <v>61.2</v>
      </c>
    </row>
    <row r="92" spans="1:8" ht="14.25" customHeight="1">
      <c r="A92" s="2" t="s">
        <v>167</v>
      </c>
      <c r="B92" s="38">
        <v>8</v>
      </c>
      <c r="C92" s="38">
        <v>9</v>
      </c>
      <c r="D92" s="38">
        <v>3</v>
      </c>
      <c r="E92" s="38">
        <v>3</v>
      </c>
      <c r="F92" s="58">
        <v>10.41</v>
      </c>
      <c r="G92" s="58">
        <v>0.17</v>
      </c>
      <c r="H92" s="58">
        <v>33.58</v>
      </c>
    </row>
    <row r="93" spans="1:8" ht="14.25" customHeight="1">
      <c r="A93" s="2" t="s">
        <v>193</v>
      </c>
      <c r="B93" s="38">
        <v>1</v>
      </c>
      <c r="C93" s="38">
        <v>2</v>
      </c>
      <c r="D93" s="38">
        <v>0</v>
      </c>
      <c r="E93" s="38">
        <v>0</v>
      </c>
      <c r="F93" s="58">
        <v>2.2000000000000002</v>
      </c>
      <c r="G93" s="58">
        <v>0</v>
      </c>
      <c r="H93" s="58">
        <v>5.2</v>
      </c>
    </row>
    <row r="94" spans="1:8" ht="14.25" customHeight="1">
      <c r="A94" s="2"/>
      <c r="B94" s="38"/>
      <c r="C94" s="38"/>
      <c r="D94" s="38"/>
      <c r="E94" s="38"/>
      <c r="F94" s="58"/>
      <c r="G94" s="58"/>
      <c r="H94" s="58"/>
    </row>
    <row r="95" spans="1:8" ht="14.25" customHeight="1">
      <c r="A95" s="7" t="s">
        <v>11</v>
      </c>
      <c r="B95" s="335">
        <v>5</v>
      </c>
      <c r="C95" s="335">
        <v>2</v>
      </c>
      <c r="D95" s="335">
        <v>2</v>
      </c>
      <c r="E95" s="335">
        <v>1</v>
      </c>
      <c r="F95" s="59">
        <v>5.5049999999999999</v>
      </c>
      <c r="G95" s="59">
        <v>0.31</v>
      </c>
      <c r="H95" s="59">
        <v>19.114999999999998</v>
      </c>
    </row>
    <row r="96" spans="1:8" ht="14.25" customHeight="1">
      <c r="A96" s="7" t="s">
        <v>10</v>
      </c>
      <c r="B96" s="335">
        <v>7.0023333333333335</v>
      </c>
      <c r="C96" s="335">
        <v>5.1866666666666665</v>
      </c>
      <c r="D96" s="335">
        <v>3.7444444444444445</v>
      </c>
      <c r="E96" s="335">
        <v>2.0224719101123596</v>
      </c>
      <c r="F96" s="59">
        <v>8.2511111111111095</v>
      </c>
      <c r="G96" s="59">
        <v>1.9085555555555551</v>
      </c>
      <c r="H96" s="59">
        <v>28.093111111111117</v>
      </c>
    </row>
    <row r="97" spans="1:8" ht="14.25" customHeight="1">
      <c r="A97" s="7" t="s">
        <v>237</v>
      </c>
      <c r="B97" s="335">
        <v>630.21</v>
      </c>
      <c r="C97" s="335">
        <v>466.8</v>
      </c>
      <c r="D97" s="335">
        <v>337</v>
      </c>
      <c r="E97" s="335">
        <v>180</v>
      </c>
      <c r="F97" s="59">
        <v>742.59999999999991</v>
      </c>
      <c r="G97" s="59">
        <v>171.76999999999995</v>
      </c>
      <c r="H97" s="59">
        <v>2528.3800000000006</v>
      </c>
    </row>
  </sheetData>
  <sortState xmlns:xlrd2="http://schemas.microsoft.com/office/spreadsheetml/2017/richdata2" ref="A4:H50">
    <sortCondition ref="A4"/>
  </sortState>
  <phoneticPr fontId="51" type="noConversion"/>
  <conditionalFormatting sqref="B4:H50">
    <cfRule type="cellIs" dxfId="40" priority="2" operator="lessThan">
      <formula>0</formula>
    </cfRule>
    <cfRule type="cellIs" dxfId="39" priority="3" operator="equal">
      <formula>0</formula>
    </cfRule>
  </conditionalFormatting>
  <conditionalFormatting sqref="B51:H97">
    <cfRule type="cellIs" dxfId="38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8">
    <pageSetUpPr fitToPage="1"/>
  </sheetPr>
  <dimension ref="A1:D90"/>
  <sheetViews>
    <sheetView topLeftCell="A55" zoomScaleNormal="100" workbookViewId="0">
      <selection activeCell="E73" sqref="E73"/>
    </sheetView>
  </sheetViews>
  <sheetFormatPr defaultColWidth="9.140625" defaultRowHeight="14.25" customHeight="1"/>
  <cols>
    <col min="1" max="1" width="27" style="42" customWidth="1"/>
    <col min="2" max="2" width="14.42578125" style="42" customWidth="1"/>
    <col min="3" max="3" width="25.7109375" style="42" customWidth="1"/>
    <col min="4" max="4" width="15.28515625" style="42" customWidth="1"/>
    <col min="5" max="5" width="25.85546875" style="42" customWidth="1"/>
    <col min="6" max="6" width="25.140625" style="42" customWidth="1"/>
    <col min="7" max="7" width="27.85546875" style="42" customWidth="1"/>
    <col min="8" max="16384" width="9.140625" style="42"/>
  </cols>
  <sheetData>
    <row r="1" spans="1:4" ht="14.25" customHeight="1">
      <c r="A1" s="9" t="s">
        <v>457</v>
      </c>
      <c r="B1" s="139"/>
      <c r="C1" s="139"/>
      <c r="D1" s="139"/>
    </row>
    <row r="2" spans="1:4" ht="14.25" customHeight="1">
      <c r="A2" s="3" t="s">
        <v>458</v>
      </c>
      <c r="B2" s="139"/>
      <c r="C2" s="139"/>
      <c r="D2" s="139"/>
    </row>
    <row r="3" spans="1:4" ht="14.25" customHeight="1">
      <c r="A3" s="3" t="s">
        <v>459</v>
      </c>
      <c r="B3" s="139"/>
      <c r="C3" s="139"/>
      <c r="D3" s="139"/>
    </row>
    <row r="5" spans="1:4" ht="14.25" customHeight="1">
      <c r="A5" s="1"/>
      <c r="B5" s="140" t="s">
        <v>363</v>
      </c>
      <c r="C5" s="140" t="s">
        <v>460</v>
      </c>
      <c r="D5" s="140" t="s">
        <v>461</v>
      </c>
    </row>
    <row r="6" spans="1:4" ht="14.25" customHeight="1">
      <c r="A6" s="1"/>
      <c r="B6" s="140">
        <v>2022</v>
      </c>
      <c r="C6" s="140" t="s">
        <v>462</v>
      </c>
      <c r="D6" s="140" t="s">
        <v>4</v>
      </c>
    </row>
    <row r="7" spans="1:4" ht="14.25" customHeight="1">
      <c r="A7" s="1"/>
      <c r="B7" s="137"/>
      <c r="C7" s="120" t="s">
        <v>8</v>
      </c>
      <c r="D7" s="120" t="s">
        <v>8</v>
      </c>
    </row>
    <row r="8" spans="1:4" ht="14.25" customHeight="1">
      <c r="A8" s="3" t="s">
        <v>463</v>
      </c>
      <c r="B8" s="77">
        <v>19801</v>
      </c>
      <c r="C8" s="380">
        <v>1160105</v>
      </c>
      <c r="D8" s="383">
        <v>58.588202616029491</v>
      </c>
    </row>
    <row r="9" spans="1:4" ht="14.25" customHeight="1">
      <c r="A9" s="2" t="s">
        <v>247</v>
      </c>
      <c r="B9" s="74">
        <v>12850</v>
      </c>
      <c r="C9" s="370">
        <v>605675</v>
      </c>
      <c r="D9" s="142">
        <v>47.134241245136188</v>
      </c>
    </row>
    <row r="10" spans="1:4" ht="14.25" customHeight="1">
      <c r="A10" s="2" t="s">
        <v>248</v>
      </c>
      <c r="B10" s="74">
        <v>1438</v>
      </c>
      <c r="C10" s="370">
        <v>114000</v>
      </c>
      <c r="D10" s="142">
        <v>79.276773296244784</v>
      </c>
    </row>
    <row r="11" spans="1:4" ht="14.25" customHeight="1">
      <c r="A11" s="2" t="s">
        <v>249</v>
      </c>
      <c r="B11" s="74">
        <v>5513</v>
      </c>
      <c r="C11" s="370">
        <v>440430</v>
      </c>
      <c r="D11" s="142">
        <v>79.889352439688011</v>
      </c>
    </row>
    <row r="12" spans="1:4" ht="14.25" customHeight="1">
      <c r="A12" s="2"/>
      <c r="B12" s="194"/>
      <c r="C12" s="381"/>
      <c r="D12" s="384"/>
    </row>
    <row r="13" spans="1:4" ht="14.25" customHeight="1">
      <c r="A13" s="1"/>
      <c r="B13" s="14"/>
      <c r="C13" s="357"/>
      <c r="D13" s="142"/>
    </row>
    <row r="14" spans="1:4" ht="14.25" customHeight="1">
      <c r="A14" s="3" t="s">
        <v>250</v>
      </c>
      <c r="B14" s="77">
        <v>98700</v>
      </c>
      <c r="C14" s="380">
        <v>4835867</v>
      </c>
      <c r="D14" s="383">
        <v>48.995612968591693</v>
      </c>
    </row>
    <row r="15" spans="1:4" ht="14.25" customHeight="1">
      <c r="A15" s="2" t="s">
        <v>251</v>
      </c>
      <c r="B15" s="74">
        <v>64459</v>
      </c>
      <c r="C15" s="370">
        <v>2814697</v>
      </c>
      <c r="D15" s="142">
        <v>43.666470159326082</v>
      </c>
    </row>
    <row r="16" spans="1:4" ht="14.25" customHeight="1">
      <c r="A16" s="2" t="s">
        <v>252</v>
      </c>
      <c r="B16" s="74">
        <v>4915</v>
      </c>
      <c r="C16" s="370">
        <v>312896</v>
      </c>
      <c r="D16" s="142">
        <v>63.661444557477111</v>
      </c>
    </row>
    <row r="17" spans="1:4" ht="14.25" customHeight="1">
      <c r="A17" s="2" t="s">
        <v>253</v>
      </c>
      <c r="B17" s="74">
        <v>7655</v>
      </c>
      <c r="C17" s="370">
        <v>563000</v>
      </c>
      <c r="D17" s="142">
        <v>73.546701502286083</v>
      </c>
    </row>
    <row r="18" spans="1:4" ht="14.25" customHeight="1">
      <c r="A18" s="2" t="s">
        <v>254</v>
      </c>
      <c r="B18" s="74">
        <v>12692</v>
      </c>
      <c r="C18" s="370">
        <v>703031</v>
      </c>
      <c r="D18" s="142">
        <v>55.391664040340373</v>
      </c>
    </row>
    <row r="19" spans="1:4" ht="14.25" customHeight="1">
      <c r="A19" s="2" t="s">
        <v>255</v>
      </c>
      <c r="B19" s="74">
        <v>5980</v>
      </c>
      <c r="C19" s="370">
        <v>256641</v>
      </c>
      <c r="D19" s="142">
        <v>42.916555183946485</v>
      </c>
    </row>
    <row r="20" spans="1:4" ht="14.25" customHeight="1">
      <c r="A20" s="2" t="s">
        <v>256</v>
      </c>
      <c r="B20" s="74">
        <v>2999</v>
      </c>
      <c r="C20" s="370">
        <v>185602</v>
      </c>
      <c r="D20" s="142">
        <v>61.887962654218072</v>
      </c>
    </row>
    <row r="21" spans="1:4" ht="14.25" customHeight="1">
      <c r="A21" s="2"/>
      <c r="B21" s="14"/>
      <c r="C21" s="357"/>
      <c r="D21" s="142"/>
    </row>
    <row r="22" spans="1:4" ht="14.25" customHeight="1">
      <c r="A22" s="1"/>
      <c r="B22" s="77"/>
      <c r="C22" s="380"/>
      <c r="D22" s="383"/>
    </row>
    <row r="23" spans="1:4" ht="14.25" customHeight="1">
      <c r="A23" s="3" t="s">
        <v>257</v>
      </c>
      <c r="B23" s="77">
        <v>87351</v>
      </c>
      <c r="C23" s="380">
        <v>3477929.05</v>
      </c>
      <c r="D23" s="383">
        <v>39.815560783505624</v>
      </c>
    </row>
    <row r="24" spans="1:4" ht="14.25" customHeight="1">
      <c r="A24" s="2" t="s">
        <v>258</v>
      </c>
      <c r="B24" s="74">
        <v>43906</v>
      </c>
      <c r="C24" s="367">
        <v>2036309</v>
      </c>
      <c r="D24" s="142">
        <v>46.378832050289255</v>
      </c>
    </row>
    <row r="25" spans="1:4" ht="14.25" customHeight="1">
      <c r="A25" s="2" t="s">
        <v>259</v>
      </c>
      <c r="B25" s="74">
        <v>7588</v>
      </c>
      <c r="C25" s="370">
        <v>280500</v>
      </c>
      <c r="D25" s="142">
        <v>36.966262519768058</v>
      </c>
    </row>
    <row r="26" spans="1:4" ht="14.25" customHeight="1">
      <c r="A26" s="2" t="s">
        <v>260</v>
      </c>
      <c r="B26" s="74">
        <v>13825</v>
      </c>
      <c r="C26" s="370">
        <v>445363</v>
      </c>
      <c r="D26" s="142">
        <v>32.214321880650992</v>
      </c>
    </row>
    <row r="27" spans="1:4" ht="14.25" customHeight="1">
      <c r="A27" s="2" t="s">
        <v>261</v>
      </c>
      <c r="B27" s="74">
        <v>12690</v>
      </c>
      <c r="C27" s="370">
        <v>512023</v>
      </c>
      <c r="D27" s="142">
        <v>40.348542159180454</v>
      </c>
    </row>
    <row r="28" spans="1:4" ht="14.25" customHeight="1">
      <c r="A28" s="2" t="s">
        <v>262</v>
      </c>
      <c r="B28" s="74">
        <v>9342</v>
      </c>
      <c r="C28" s="370">
        <v>203734.05</v>
      </c>
      <c r="D28" s="142">
        <v>21.808397559409119</v>
      </c>
    </row>
    <row r="29" spans="1:4" ht="14.25" customHeight="1">
      <c r="A29" s="2"/>
      <c r="B29" s="14"/>
      <c r="C29" s="357"/>
      <c r="D29" s="142"/>
    </row>
    <row r="30" spans="1:4" ht="14.25" customHeight="1">
      <c r="A30" s="1"/>
      <c r="B30" s="77"/>
      <c r="C30" s="380"/>
      <c r="D30" s="383"/>
    </row>
    <row r="31" spans="1:4" ht="14.25" customHeight="1">
      <c r="A31" s="3" t="s">
        <v>263</v>
      </c>
      <c r="B31" s="77">
        <v>67799</v>
      </c>
      <c r="C31" s="380">
        <v>3947571</v>
      </c>
      <c r="D31" s="383">
        <v>58.224619832150914</v>
      </c>
    </row>
    <row r="32" spans="1:4" ht="14.25" customHeight="1">
      <c r="A32" s="2" t="s">
        <v>264</v>
      </c>
      <c r="B32" s="74">
        <v>54580</v>
      </c>
      <c r="C32" s="370">
        <v>3133278</v>
      </c>
      <c r="D32" s="142">
        <v>57.40707218761451</v>
      </c>
    </row>
    <row r="33" spans="1:4" ht="14.25" customHeight="1">
      <c r="A33" s="2" t="s">
        <v>265</v>
      </c>
      <c r="B33" s="74">
        <v>13219</v>
      </c>
      <c r="C33" s="370">
        <v>814293</v>
      </c>
      <c r="D33" s="142">
        <v>61.600196686587488</v>
      </c>
    </row>
    <row r="34" spans="1:4" ht="14.25" customHeight="1">
      <c r="A34" s="2"/>
      <c r="B34" s="73"/>
      <c r="C34" s="362"/>
      <c r="D34" s="142"/>
    </row>
    <row r="35" spans="1:4" ht="14.25" customHeight="1">
      <c r="A35" s="1"/>
      <c r="B35" s="14"/>
      <c r="C35" s="357"/>
      <c r="D35" s="142"/>
    </row>
    <row r="36" spans="1:4" ht="14.25" customHeight="1">
      <c r="A36" s="3" t="s">
        <v>267</v>
      </c>
      <c r="B36" s="77">
        <v>71512</v>
      </c>
      <c r="C36" s="380">
        <v>3638773</v>
      </c>
      <c r="D36" s="383">
        <v>50.883390200246112</v>
      </c>
    </row>
    <row r="37" spans="1:4" ht="14.25" customHeight="1">
      <c r="A37" s="2" t="s">
        <v>464</v>
      </c>
      <c r="B37" s="74">
        <v>55843</v>
      </c>
      <c r="C37" s="370">
        <v>2351580</v>
      </c>
      <c r="D37" s="142">
        <v>42.110559962752717</v>
      </c>
    </row>
    <row r="38" spans="1:4" ht="14.25" customHeight="1">
      <c r="A38" s="2" t="s">
        <v>269</v>
      </c>
      <c r="B38" s="74">
        <v>6425</v>
      </c>
      <c r="C38" s="370">
        <v>615987</v>
      </c>
      <c r="D38" s="142">
        <v>95.873463035019455</v>
      </c>
    </row>
    <row r="39" spans="1:4" ht="14.25" customHeight="1">
      <c r="A39" s="2" t="s">
        <v>270</v>
      </c>
      <c r="B39" s="74">
        <v>9244</v>
      </c>
      <c r="C39" s="370">
        <v>671206</v>
      </c>
      <c r="D39" s="142">
        <v>72.609909130246649</v>
      </c>
    </row>
    <row r="40" spans="1:4" ht="14.25" customHeight="1">
      <c r="A40" s="1"/>
      <c r="B40" s="73"/>
      <c r="C40" s="362"/>
      <c r="D40" s="142"/>
    </row>
    <row r="41" spans="1:4" ht="14.25" customHeight="1">
      <c r="A41" s="1"/>
      <c r="B41" s="14"/>
      <c r="C41" s="357"/>
      <c r="D41" s="142"/>
    </row>
    <row r="42" spans="1:4" ht="14.25" customHeight="1">
      <c r="A42" s="3" t="s">
        <v>465</v>
      </c>
      <c r="B42" s="77">
        <v>257563</v>
      </c>
      <c r="C42" s="380">
        <v>15055141</v>
      </c>
      <c r="D42" s="383">
        <v>58.452266047530117</v>
      </c>
    </row>
    <row r="43" spans="1:4" ht="14.25" customHeight="1">
      <c r="A43" s="2" t="s">
        <v>272</v>
      </c>
      <c r="B43" s="74">
        <v>171316</v>
      </c>
      <c r="C43" s="370">
        <v>12171665</v>
      </c>
      <c r="D43" s="142">
        <v>71.048034042354473</v>
      </c>
    </row>
    <row r="44" spans="1:4" ht="14.25" customHeight="1">
      <c r="A44" s="2" t="s">
        <v>273</v>
      </c>
      <c r="B44" s="74">
        <v>9707</v>
      </c>
      <c r="C44" s="370">
        <v>321457</v>
      </c>
      <c r="D44" s="142">
        <v>33.11599876377872</v>
      </c>
    </row>
    <row r="45" spans="1:4" ht="14.25" customHeight="1">
      <c r="A45" s="2" t="s">
        <v>274</v>
      </c>
      <c r="B45" s="74">
        <v>76540</v>
      </c>
      <c r="C45" s="370">
        <v>2562019</v>
      </c>
      <c r="D45" s="142">
        <v>33.472942252417035</v>
      </c>
    </row>
    <row r="46" spans="1:4" ht="14.25" customHeight="1">
      <c r="A46" s="2"/>
      <c r="B46" s="197"/>
      <c r="C46" s="382"/>
      <c r="D46" s="385"/>
    </row>
    <row r="47" spans="1:4" ht="12.75">
      <c r="A47" s="190"/>
      <c r="B47" s="316"/>
      <c r="C47" s="360"/>
      <c r="D47" s="361"/>
    </row>
    <row r="48" spans="1:4" ht="14.25" customHeight="1">
      <c r="A48" s="3" t="s">
        <v>277</v>
      </c>
      <c r="B48" s="77">
        <v>13155</v>
      </c>
      <c r="C48" s="380">
        <v>1566664</v>
      </c>
      <c r="D48" s="383">
        <v>119.09266438616496</v>
      </c>
    </row>
    <row r="49" spans="1:4" ht="14.25" customHeight="1">
      <c r="A49" s="2" t="s">
        <v>278</v>
      </c>
      <c r="B49" s="74">
        <v>2577</v>
      </c>
      <c r="C49" s="370">
        <v>465277</v>
      </c>
      <c r="D49" s="142">
        <v>180.54986418315872</v>
      </c>
    </row>
    <row r="50" spans="1:4" ht="14.25" customHeight="1">
      <c r="A50" s="2" t="s">
        <v>279</v>
      </c>
      <c r="B50" s="74">
        <v>2455</v>
      </c>
      <c r="C50" s="370">
        <v>239007</v>
      </c>
      <c r="D50" s="142">
        <v>97.355193482688392</v>
      </c>
    </row>
    <row r="51" spans="1:4" ht="14.25" customHeight="1">
      <c r="A51" s="2" t="s">
        <v>280</v>
      </c>
      <c r="B51" s="74">
        <v>3823</v>
      </c>
      <c r="C51" s="370">
        <v>259949</v>
      </c>
      <c r="D51" s="142">
        <v>67.996076379806439</v>
      </c>
    </row>
    <row r="52" spans="1:4" ht="14.25" customHeight="1">
      <c r="A52" s="2" t="s">
        <v>281</v>
      </c>
      <c r="B52" s="74">
        <v>4300</v>
      </c>
      <c r="C52" s="370">
        <v>602431</v>
      </c>
      <c r="D52" s="142">
        <v>140.10023255813954</v>
      </c>
    </row>
    <row r="53" spans="1:4" ht="14.25" customHeight="1">
      <c r="A53" s="139"/>
      <c r="B53" s="197"/>
      <c r="C53" s="382"/>
      <c r="D53" s="385"/>
    </row>
    <row r="54" spans="1:4" ht="14.25" customHeight="1">
      <c r="A54" s="139"/>
      <c r="B54" s="197"/>
      <c r="C54" s="382"/>
      <c r="D54" s="385"/>
    </row>
    <row r="55" spans="1:4" ht="14.25" customHeight="1">
      <c r="A55" s="3" t="s">
        <v>282</v>
      </c>
      <c r="B55" s="77">
        <v>225078</v>
      </c>
      <c r="C55" s="380">
        <v>9426848</v>
      </c>
      <c r="D55" s="383">
        <v>41.882582926807594</v>
      </c>
    </row>
    <row r="56" spans="1:4" ht="14.25" customHeight="1">
      <c r="A56" s="2" t="s">
        <v>283</v>
      </c>
      <c r="B56" s="14">
        <v>44202</v>
      </c>
      <c r="C56" s="357">
        <v>2131552</v>
      </c>
      <c r="D56" s="142">
        <v>48.222976335912399</v>
      </c>
    </row>
    <row r="57" spans="1:4" ht="14.25" customHeight="1">
      <c r="A57" s="2" t="s">
        <v>284</v>
      </c>
      <c r="B57" s="14">
        <v>46760</v>
      </c>
      <c r="C57" s="357">
        <v>2056000</v>
      </c>
      <c r="D57" s="142">
        <v>43.969204448246366</v>
      </c>
    </row>
    <row r="58" spans="1:4" ht="14.25" customHeight="1">
      <c r="A58" s="2" t="s">
        <v>286</v>
      </c>
      <c r="B58" s="14">
        <v>36398</v>
      </c>
      <c r="C58" s="357">
        <v>2458800</v>
      </c>
      <c r="D58" s="142">
        <v>67.553162261662735</v>
      </c>
    </row>
    <row r="59" spans="1:4" ht="14.25" customHeight="1">
      <c r="A59" s="2" t="s">
        <v>287</v>
      </c>
      <c r="B59" s="14">
        <v>97718</v>
      </c>
      <c r="C59" s="357">
        <v>2780496</v>
      </c>
      <c r="D59" s="142">
        <v>28.454286825354593</v>
      </c>
    </row>
    <row r="60" spans="1:4" ht="14.25" customHeight="1">
      <c r="A60" s="2"/>
      <c r="B60" s="14"/>
      <c r="C60" s="357"/>
      <c r="D60" s="142"/>
    </row>
    <row r="61" spans="1:4" ht="14.25" customHeight="1">
      <c r="A61" s="2"/>
      <c r="B61" s="14"/>
      <c r="C61" s="357"/>
      <c r="D61" s="142"/>
    </row>
    <row r="62" spans="1:4" ht="14.25" customHeight="1">
      <c r="A62" s="3" t="s">
        <v>288</v>
      </c>
      <c r="B62" s="77">
        <v>33089</v>
      </c>
      <c r="C62" s="380">
        <v>1494437</v>
      </c>
      <c r="D62" s="383">
        <v>45.164163317114451</v>
      </c>
    </row>
    <row r="63" spans="1:4" ht="14.25" customHeight="1">
      <c r="A63" s="2" t="s">
        <v>289</v>
      </c>
      <c r="B63" s="14">
        <v>23671</v>
      </c>
      <c r="C63" s="357">
        <v>1021134</v>
      </c>
      <c r="D63" s="142">
        <v>43.138608423809728</v>
      </c>
    </row>
    <row r="64" spans="1:4" ht="14.25" customHeight="1">
      <c r="A64" s="2" t="s">
        <v>290</v>
      </c>
      <c r="B64" s="14">
        <v>9418</v>
      </c>
      <c r="C64" s="357">
        <v>473303</v>
      </c>
      <c r="D64" s="142">
        <v>50.255149713314928</v>
      </c>
    </row>
    <row r="65" spans="1:4" ht="14.25" customHeight="1">
      <c r="A65" s="2"/>
      <c r="B65" s="14"/>
      <c r="C65" s="357"/>
      <c r="D65" s="142"/>
    </row>
    <row r="66" spans="1:4" ht="14.25" customHeight="1">
      <c r="A66" s="2"/>
      <c r="B66" s="14"/>
      <c r="C66" s="357"/>
      <c r="D66" s="142"/>
    </row>
    <row r="67" spans="1:4" ht="14.25" customHeight="1">
      <c r="A67" s="3" t="s">
        <v>466</v>
      </c>
      <c r="B67" s="77">
        <v>87563</v>
      </c>
      <c r="C67" s="380">
        <v>5819247</v>
      </c>
      <c r="D67" s="383">
        <v>66.457830362139262</v>
      </c>
    </row>
    <row r="68" spans="1:4" ht="14.25" customHeight="1">
      <c r="A68" s="2" t="s">
        <v>292</v>
      </c>
      <c r="B68" s="14">
        <v>4463</v>
      </c>
      <c r="C68" s="357">
        <v>317691</v>
      </c>
      <c r="D68" s="142">
        <v>71.183284786018376</v>
      </c>
    </row>
    <row r="69" spans="1:4" ht="14.25" customHeight="1">
      <c r="A69" s="2" t="s">
        <v>293</v>
      </c>
      <c r="B69" s="14">
        <v>5487</v>
      </c>
      <c r="C69" s="357">
        <v>415180</v>
      </c>
      <c r="D69" s="142">
        <v>75.666119919810455</v>
      </c>
    </row>
    <row r="70" spans="1:4" ht="14.25" customHeight="1">
      <c r="A70" s="2" t="s">
        <v>467</v>
      </c>
      <c r="B70" s="14">
        <v>11394</v>
      </c>
      <c r="C70" s="357">
        <v>900000</v>
      </c>
      <c r="D70" s="142">
        <v>78.988941548183249</v>
      </c>
    </row>
    <row r="71" spans="1:4" ht="14.25" customHeight="1">
      <c r="A71" s="2" t="s">
        <v>295</v>
      </c>
      <c r="B71" s="14">
        <v>12852</v>
      </c>
      <c r="C71" s="357">
        <v>672000</v>
      </c>
      <c r="D71" s="142">
        <v>52.287581699346404</v>
      </c>
    </row>
    <row r="72" spans="1:4" ht="14.25" customHeight="1">
      <c r="A72" s="2" t="s">
        <v>296</v>
      </c>
      <c r="B72" s="14">
        <v>11238</v>
      </c>
      <c r="C72" s="357">
        <v>490400</v>
      </c>
      <c r="D72" s="142">
        <v>43.637657946253782</v>
      </c>
    </row>
    <row r="73" spans="1:4" ht="14.25" customHeight="1">
      <c r="A73" s="2" t="s">
        <v>297</v>
      </c>
      <c r="B73" s="14">
        <v>6453</v>
      </c>
      <c r="C73" s="357">
        <v>839320</v>
      </c>
      <c r="D73" s="142">
        <v>130.06663567333024</v>
      </c>
    </row>
    <row r="74" spans="1:4" ht="14.25" customHeight="1">
      <c r="A74" s="2" t="s">
        <v>298</v>
      </c>
      <c r="B74" s="14">
        <v>11434</v>
      </c>
      <c r="C74" s="357">
        <v>647146</v>
      </c>
      <c r="D74" s="142">
        <v>56.598390764386913</v>
      </c>
    </row>
    <row r="75" spans="1:4" ht="14.25" customHeight="1">
      <c r="A75" s="2" t="s">
        <v>299</v>
      </c>
      <c r="B75" s="14">
        <v>3365</v>
      </c>
      <c r="C75" s="357">
        <v>135000</v>
      </c>
      <c r="D75" s="142">
        <v>40.118870728083209</v>
      </c>
    </row>
    <row r="76" spans="1:4" ht="14.25" customHeight="1">
      <c r="A76" s="2" t="s">
        <v>300</v>
      </c>
      <c r="B76" s="14">
        <v>14884</v>
      </c>
      <c r="C76" s="357">
        <v>1017697</v>
      </c>
      <c r="D76" s="142">
        <v>68.375235151840897</v>
      </c>
    </row>
    <row r="77" spans="1:4" ht="14.25" customHeight="1">
      <c r="A77" s="2" t="s">
        <v>301</v>
      </c>
      <c r="B77" s="14">
        <v>5993</v>
      </c>
      <c r="C77" s="357">
        <v>384813</v>
      </c>
      <c r="D77" s="142">
        <v>64.210412147505423</v>
      </c>
    </row>
    <row r="78" spans="1:4" ht="14.25" customHeight="1">
      <c r="A78" s="2"/>
      <c r="B78" s="14"/>
      <c r="C78" s="357"/>
      <c r="D78" s="142"/>
    </row>
    <row r="79" spans="1:4" ht="14.25" customHeight="1">
      <c r="A79" s="2"/>
      <c r="B79" s="14"/>
      <c r="C79" s="357"/>
      <c r="D79" s="142"/>
    </row>
    <row r="80" spans="1:4" ht="14.25" customHeight="1">
      <c r="A80" s="3" t="s">
        <v>302</v>
      </c>
      <c r="B80" s="77">
        <v>41907</v>
      </c>
      <c r="C80" s="380">
        <v>3104787</v>
      </c>
      <c r="D80" s="383">
        <v>74.087551005798559</v>
      </c>
    </row>
    <row r="81" spans="1:4" ht="14.25" customHeight="1">
      <c r="A81" s="2" t="s">
        <v>303</v>
      </c>
      <c r="B81" s="14">
        <v>26994</v>
      </c>
      <c r="C81" s="357">
        <v>1612252</v>
      </c>
      <c r="D81" s="142">
        <v>59.726309550270429</v>
      </c>
    </row>
    <row r="82" spans="1:4" ht="14.25" customHeight="1">
      <c r="A82" s="2" t="s">
        <v>304</v>
      </c>
      <c r="B82" s="14">
        <v>2824</v>
      </c>
      <c r="C82" s="357">
        <v>426906</v>
      </c>
      <c r="D82" s="142">
        <v>151.17067988668555</v>
      </c>
    </row>
    <row r="83" spans="1:4" ht="14.25" customHeight="1">
      <c r="A83" s="2" t="s">
        <v>305</v>
      </c>
      <c r="B83" s="14">
        <v>2828</v>
      </c>
      <c r="C83" s="357">
        <v>317873</v>
      </c>
      <c r="D83" s="142">
        <v>112.40205091937766</v>
      </c>
    </row>
    <row r="84" spans="1:4" ht="14.25" customHeight="1">
      <c r="A84" s="2" t="s">
        <v>306</v>
      </c>
      <c r="B84" s="14">
        <v>3559</v>
      </c>
      <c r="C84" s="357">
        <v>320573</v>
      </c>
      <c r="D84" s="142">
        <v>90.073897162124197</v>
      </c>
    </row>
    <row r="85" spans="1:4" ht="14.25" customHeight="1">
      <c r="A85" s="2" t="s">
        <v>307</v>
      </c>
      <c r="B85" s="14">
        <v>5702</v>
      </c>
      <c r="C85" s="357">
        <v>427183</v>
      </c>
      <c r="D85" s="142">
        <v>74.918098912662231</v>
      </c>
    </row>
    <row r="86" spans="1:4" ht="14.25" customHeight="1">
      <c r="A86" s="2"/>
      <c r="B86" s="14"/>
      <c r="C86" s="357"/>
      <c r="D86" s="142"/>
    </row>
    <row r="87" spans="1:4" ht="14.25" customHeight="1">
      <c r="A87" s="2"/>
      <c r="B87" s="14"/>
      <c r="C87" s="357"/>
      <c r="D87" s="142"/>
    </row>
    <row r="88" spans="1:4" ht="14.25" customHeight="1">
      <c r="A88" s="3" t="s">
        <v>468</v>
      </c>
      <c r="B88" s="77">
        <v>53444</v>
      </c>
      <c r="C88" s="380">
        <v>9417177</v>
      </c>
      <c r="D88" s="383">
        <v>176.20644038619864</v>
      </c>
    </row>
    <row r="89" spans="1:4" ht="14.25" customHeight="1">
      <c r="A89" s="2" t="s">
        <v>468</v>
      </c>
      <c r="B89" s="14">
        <v>40028</v>
      </c>
      <c r="C89" s="357">
        <v>9057183</v>
      </c>
      <c r="D89" s="142">
        <v>226.27118517038073</v>
      </c>
    </row>
    <row r="90" spans="1:4" ht="14.25" customHeight="1">
      <c r="A90" s="2" t="s">
        <v>310</v>
      </c>
      <c r="B90" s="14">
        <v>13416</v>
      </c>
      <c r="C90" s="357">
        <v>359994</v>
      </c>
      <c r="D90" s="142">
        <v>26.833184257602863</v>
      </c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scale="63" orientation="portrait" r:id="rId1"/>
  <headerFooter alignWithMargins="0">
    <oddFooter>&amp;L&amp;9Public Library Statistics 2022–23&amp;C&amp;9&amp;P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1">
    <pageSetUpPr fitToPage="1"/>
  </sheetPr>
  <dimension ref="B1:E37"/>
  <sheetViews>
    <sheetView topLeftCell="A6" zoomScaleNormal="100" workbookViewId="0">
      <selection activeCell="B1" sqref="B1"/>
    </sheetView>
  </sheetViews>
  <sheetFormatPr defaultColWidth="8.85546875" defaultRowHeight="12.75"/>
  <cols>
    <col min="1" max="1" width="8.85546875" customWidth="1"/>
    <col min="2" max="2" width="42.28515625" customWidth="1"/>
    <col min="3" max="3" width="16" style="20" customWidth="1"/>
    <col min="4" max="4" width="9.42578125" customWidth="1"/>
    <col min="5" max="5" width="15.140625" customWidth="1"/>
  </cols>
  <sheetData>
    <row r="1" spans="2:5" ht="17.25" customHeight="1">
      <c r="B1" s="9" t="s">
        <v>469</v>
      </c>
      <c r="C1" s="130"/>
      <c r="D1" s="28"/>
      <c r="E1" s="28"/>
    </row>
    <row r="2" spans="2:5" ht="12.75" customHeight="1">
      <c r="B2" s="100"/>
      <c r="C2" s="130"/>
      <c r="D2" s="28"/>
      <c r="E2" s="28"/>
    </row>
    <row r="3" spans="2:5" ht="12.75" customHeight="1">
      <c r="B3" s="100"/>
      <c r="C3" s="130"/>
      <c r="D3" s="28"/>
      <c r="E3" s="28"/>
    </row>
    <row r="4" spans="2:5">
      <c r="B4" s="199"/>
      <c r="C4" s="130"/>
      <c r="D4" s="28"/>
      <c r="E4" s="28"/>
    </row>
    <row r="5" spans="2:5">
      <c r="B5" s="139"/>
      <c r="C5" s="200" t="s">
        <v>470</v>
      </c>
      <c r="D5" s="29"/>
      <c r="E5" s="29"/>
    </row>
    <row r="6" spans="2:5">
      <c r="B6" s="196"/>
      <c r="C6" s="200" t="s">
        <v>471</v>
      </c>
      <c r="D6" s="29"/>
      <c r="E6" s="29"/>
    </row>
    <row r="7" spans="2:5" ht="18" customHeight="1">
      <c r="B7" s="200"/>
      <c r="C7" s="201"/>
      <c r="D7" s="31"/>
      <c r="E7" s="31"/>
    </row>
    <row r="8" spans="2:5" ht="18" customHeight="1">
      <c r="B8" s="200" t="s">
        <v>363</v>
      </c>
      <c r="C8" s="175">
        <v>60393.5</v>
      </c>
      <c r="D8" s="31"/>
      <c r="E8" s="31"/>
    </row>
    <row r="9" spans="2:5" ht="18" customHeight="1">
      <c r="B9" s="200"/>
      <c r="C9" s="154"/>
      <c r="D9" s="31"/>
      <c r="E9" s="31"/>
    </row>
    <row r="10" spans="2:5" ht="18" customHeight="1">
      <c r="B10" s="200" t="s">
        <v>461</v>
      </c>
      <c r="C10" s="387">
        <v>1779703.7300000002</v>
      </c>
      <c r="D10" s="31"/>
      <c r="E10" s="31"/>
    </row>
    <row r="11" spans="2:5" ht="18" customHeight="1">
      <c r="B11" s="200" t="s">
        <v>472</v>
      </c>
      <c r="C11" s="336">
        <v>60.532520238953552</v>
      </c>
      <c r="D11" s="31"/>
      <c r="E11" s="31"/>
    </row>
    <row r="12" spans="2:5" ht="18" customHeight="1">
      <c r="B12" s="200" t="s">
        <v>473</v>
      </c>
      <c r="C12" s="336">
        <v>28.012329151968991</v>
      </c>
      <c r="D12" s="31"/>
      <c r="E12" s="31" t="s">
        <v>474</v>
      </c>
    </row>
    <row r="13" spans="2:5" ht="18" customHeight="1">
      <c r="B13" s="200" t="s">
        <v>475</v>
      </c>
      <c r="C13" s="336">
        <v>4.8111720380054264</v>
      </c>
      <c r="D13" s="31"/>
      <c r="E13" s="31"/>
    </row>
    <row r="14" spans="2:5" ht="18" customHeight="1">
      <c r="B14" s="200"/>
      <c r="C14" s="259"/>
      <c r="D14" s="31"/>
      <c r="E14" s="31"/>
    </row>
    <row r="15" spans="2:5" ht="18" customHeight="1">
      <c r="B15" s="200" t="s">
        <v>476</v>
      </c>
      <c r="C15" s="260">
        <v>119039</v>
      </c>
      <c r="D15" s="31"/>
      <c r="E15" s="31"/>
    </row>
    <row r="16" spans="2:5" ht="18" customHeight="1">
      <c r="B16" s="200" t="s">
        <v>477</v>
      </c>
      <c r="C16" s="388">
        <v>1.9449999999999998</v>
      </c>
      <c r="D16" s="31"/>
      <c r="E16" s="31"/>
    </row>
    <row r="17" spans="2:3" ht="18" customHeight="1">
      <c r="B17" s="200" t="s">
        <v>478</v>
      </c>
      <c r="C17" s="337">
        <v>25.130174461634745</v>
      </c>
    </row>
    <row r="18" spans="2:3" ht="18" customHeight="1">
      <c r="B18" s="200"/>
    </row>
    <row r="19" spans="2:3" ht="18" customHeight="1">
      <c r="B19" s="200" t="s">
        <v>479</v>
      </c>
      <c r="C19" s="386">
        <v>48</v>
      </c>
    </row>
    <row r="20" spans="2:3" ht="18" customHeight="1">
      <c r="B20" s="200" t="s">
        <v>480</v>
      </c>
      <c r="C20" s="266">
        <v>35.695</v>
      </c>
    </row>
    <row r="21" spans="2:3" ht="18" customHeight="1">
      <c r="B21" s="200" t="s">
        <v>481</v>
      </c>
      <c r="C21" s="20">
        <v>70</v>
      </c>
    </row>
    <row r="22" spans="2:3" ht="18" customHeight="1">
      <c r="B22" s="200"/>
    </row>
    <row r="23" spans="2:3" ht="18" customHeight="1">
      <c r="B23" s="200" t="s">
        <v>482</v>
      </c>
      <c r="C23" s="67">
        <v>10864.5</v>
      </c>
    </row>
    <row r="24" spans="2:3" ht="18" customHeight="1">
      <c r="B24" s="200" t="s">
        <v>483</v>
      </c>
      <c r="C24" s="61">
        <v>0.20207254193196914</v>
      </c>
    </row>
    <row r="25" spans="2:3" ht="18" customHeight="1">
      <c r="B25" s="200"/>
    </row>
    <row r="26" spans="2:3" ht="18" customHeight="1">
      <c r="B26" s="200" t="s">
        <v>484</v>
      </c>
      <c r="C26" s="266">
        <v>102.78434208967499</v>
      </c>
    </row>
    <row r="27" spans="2:3" ht="18" customHeight="1">
      <c r="B27" s="200" t="s">
        <v>485</v>
      </c>
      <c r="C27" s="266">
        <v>9.5150000000000006</v>
      </c>
    </row>
    <row r="28" spans="2:3" ht="18" customHeight="1">
      <c r="B28" s="200"/>
    </row>
    <row r="29" spans="2:3" ht="18" customHeight="1">
      <c r="B29" s="200" t="s">
        <v>364</v>
      </c>
      <c r="C29" s="67">
        <v>232797</v>
      </c>
    </row>
    <row r="30" spans="2:3" ht="18" customHeight="1">
      <c r="B30" s="200" t="s">
        <v>486</v>
      </c>
      <c r="C30" s="266">
        <v>4.1950000000000003</v>
      </c>
    </row>
    <row r="31" spans="2:3" ht="18" customHeight="1">
      <c r="B31" s="200" t="s">
        <v>487</v>
      </c>
      <c r="C31" s="266">
        <v>2.44</v>
      </c>
    </row>
    <row r="32" spans="2:3" ht="18" customHeight="1">
      <c r="B32" s="200" t="s">
        <v>488</v>
      </c>
      <c r="C32" s="67">
        <v>13293.258989978385</v>
      </c>
    </row>
    <row r="34" spans="2:3" ht="18" customHeight="1">
      <c r="B34" s="200" t="s">
        <v>489</v>
      </c>
      <c r="C34" s="266">
        <v>19.114999999999998</v>
      </c>
    </row>
    <row r="35" spans="2:3" ht="18" customHeight="1">
      <c r="B35" s="200" t="s">
        <v>490</v>
      </c>
      <c r="C35" s="67">
        <v>3121</v>
      </c>
    </row>
    <row r="36" spans="2:3" ht="18" customHeight="1">
      <c r="B36" s="200" t="s">
        <v>491</v>
      </c>
      <c r="C36" s="266">
        <v>5.4450000000000003</v>
      </c>
    </row>
    <row r="37" spans="2:3" ht="18" customHeight="1">
      <c r="B37" s="200" t="s">
        <v>492</v>
      </c>
      <c r="C37" s="67">
        <v>9245.2950000000001</v>
      </c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3">
    <pageSetUpPr fitToPage="1"/>
  </sheetPr>
  <dimension ref="A1:J100"/>
  <sheetViews>
    <sheetView zoomScaleNormal="100" workbookViewId="0">
      <pane ySplit="1" topLeftCell="A2" activePane="bottomLeft" state="frozen"/>
      <selection sqref="A1:C97"/>
      <selection pane="bottomLeft" activeCell="B1" sqref="B1"/>
    </sheetView>
  </sheetViews>
  <sheetFormatPr defaultColWidth="9" defaultRowHeight="14.25" customHeight="1"/>
  <cols>
    <col min="1" max="1" width="4.42578125" customWidth="1"/>
    <col min="2" max="2" width="24.28515625" customWidth="1"/>
    <col min="3" max="3" width="9" style="40" bestFit="1" customWidth="1"/>
    <col min="4" max="4" width="9.42578125" style="42" customWidth="1"/>
    <col min="5" max="5" width="5.28515625" customWidth="1"/>
    <col min="6" max="6" width="25.140625" customWidth="1"/>
    <col min="7" max="7" width="11.42578125" customWidth="1"/>
    <col min="9" max="9" width="19.42578125" style="2" customWidth="1"/>
    <col min="10" max="10" width="14.140625" style="2" bestFit="1" customWidth="1"/>
    <col min="11" max="11" width="14.42578125" bestFit="1" customWidth="1"/>
    <col min="12" max="12" width="20.5703125" bestFit="1" customWidth="1"/>
    <col min="13" max="13" width="30" bestFit="1" customWidth="1"/>
    <col min="14" max="14" width="20.5703125" bestFit="1" customWidth="1"/>
  </cols>
  <sheetData>
    <row r="1" spans="1:7" ht="16.5" customHeight="1">
      <c r="B1" s="9" t="s">
        <v>493</v>
      </c>
      <c r="D1" s="139"/>
    </row>
    <row r="2" spans="1:7" ht="14.25" customHeight="1">
      <c r="B2" s="3" t="s">
        <v>494</v>
      </c>
      <c r="D2" s="139"/>
    </row>
    <row r="3" spans="1:7" ht="14.25" customHeight="1">
      <c r="B3" s="3" t="s">
        <v>495</v>
      </c>
      <c r="D3" s="139"/>
      <c r="F3" s="10"/>
      <c r="G3" s="10"/>
    </row>
    <row r="4" spans="1:7" ht="8.25" customHeight="1">
      <c r="D4" s="139"/>
      <c r="F4" s="10"/>
      <c r="G4" s="10"/>
    </row>
    <row r="5" spans="1:7" ht="14.25" customHeight="1">
      <c r="A5" s="2">
        <v>1</v>
      </c>
      <c r="B5" s="2" t="s">
        <v>24</v>
      </c>
      <c r="C5" s="10">
        <v>56598</v>
      </c>
      <c r="D5" s="64"/>
    </row>
    <row r="6" spans="1:7" ht="14.25" customHeight="1">
      <c r="A6" s="2">
        <v>2</v>
      </c>
      <c r="B6" s="2" t="s">
        <v>184</v>
      </c>
      <c r="C6" s="10">
        <v>29317</v>
      </c>
      <c r="D6" s="139"/>
    </row>
    <row r="7" spans="1:7" ht="14.25" customHeight="1">
      <c r="A7" s="2">
        <v>3</v>
      </c>
      <c r="B7" s="2" t="s">
        <v>29</v>
      </c>
      <c r="C7" s="10">
        <v>2198</v>
      </c>
      <c r="D7" s="139"/>
    </row>
    <row r="8" spans="1:7" ht="14.25" customHeight="1">
      <c r="A8" s="2">
        <v>4</v>
      </c>
      <c r="B8" s="2" t="s">
        <v>212</v>
      </c>
      <c r="C8" s="10">
        <v>44074</v>
      </c>
      <c r="D8" s="139"/>
    </row>
    <row r="9" spans="1:7" ht="14.25" customHeight="1">
      <c r="A9" s="2">
        <v>5</v>
      </c>
      <c r="B9" s="2" t="s">
        <v>32</v>
      </c>
      <c r="C9" s="10">
        <v>177629</v>
      </c>
      <c r="D9" s="139"/>
    </row>
    <row r="10" spans="1:7" ht="14.25" customHeight="1">
      <c r="A10" s="2">
        <v>6</v>
      </c>
      <c r="B10" s="2" t="s">
        <v>33</v>
      </c>
      <c r="C10" s="10">
        <v>35972</v>
      </c>
      <c r="D10" s="139"/>
    </row>
    <row r="11" spans="1:7" ht="14.25" customHeight="1">
      <c r="A11" s="2">
        <v>7</v>
      </c>
      <c r="B11" s="2" t="s">
        <v>37</v>
      </c>
      <c r="C11" s="10">
        <v>8657</v>
      </c>
      <c r="D11" s="139"/>
    </row>
    <row r="12" spans="1:7" ht="14.25" customHeight="1">
      <c r="A12" s="2">
        <v>8</v>
      </c>
      <c r="B12" s="2" t="s">
        <v>213</v>
      </c>
      <c r="C12" s="10">
        <v>19801</v>
      </c>
      <c r="D12" s="139"/>
    </row>
    <row r="13" spans="1:7" ht="14.25" customHeight="1">
      <c r="A13" s="2">
        <v>9</v>
      </c>
      <c r="B13" s="2" t="s">
        <v>214</v>
      </c>
      <c r="C13" s="10">
        <v>410419</v>
      </c>
      <c r="D13" s="139"/>
    </row>
    <row r="14" spans="1:7" ht="14.25" customHeight="1">
      <c r="A14" s="2">
        <v>10</v>
      </c>
      <c r="B14" s="2" t="s">
        <v>215</v>
      </c>
      <c r="C14" s="10">
        <v>77905</v>
      </c>
      <c r="D14" s="139"/>
    </row>
    <row r="15" spans="1:7" ht="14.25" customHeight="1">
      <c r="A15" s="2">
        <v>11</v>
      </c>
      <c r="B15" s="2" t="s">
        <v>44</v>
      </c>
      <c r="C15" s="10">
        <v>2350</v>
      </c>
      <c r="D15" s="139"/>
    </row>
    <row r="16" spans="1:7" ht="14.25" customHeight="1">
      <c r="A16" s="2">
        <v>12</v>
      </c>
      <c r="B16" s="2" t="s">
        <v>216</v>
      </c>
      <c r="C16" s="10">
        <v>17567</v>
      </c>
      <c r="D16" s="139"/>
    </row>
    <row r="17" spans="1:4" ht="14.25" customHeight="1">
      <c r="A17" s="2">
        <v>13</v>
      </c>
      <c r="B17" s="2" t="s">
        <v>49</v>
      </c>
      <c r="C17" s="10">
        <v>40747</v>
      </c>
      <c r="D17" s="139"/>
    </row>
    <row r="18" spans="1:4" ht="14.25" customHeight="1">
      <c r="A18" s="2">
        <v>14</v>
      </c>
      <c r="B18" s="2" t="s">
        <v>53</v>
      </c>
      <c r="C18" s="10">
        <v>127637</v>
      </c>
      <c r="D18" s="139"/>
    </row>
    <row r="19" spans="1:4" ht="14.25" customHeight="1">
      <c r="A19" s="2">
        <v>15</v>
      </c>
      <c r="B19" s="2" t="s">
        <v>217</v>
      </c>
      <c r="C19" s="10">
        <v>180231</v>
      </c>
      <c r="D19" s="139"/>
    </row>
    <row r="20" spans="1:4" ht="14.25" customHeight="1">
      <c r="A20" s="2">
        <v>16</v>
      </c>
      <c r="B20" s="2" t="s">
        <v>56</v>
      </c>
      <c r="C20" s="10">
        <v>89139</v>
      </c>
      <c r="D20" s="139"/>
    </row>
    <row r="21" spans="1:4" ht="14.25" customHeight="1">
      <c r="A21" s="2">
        <v>17</v>
      </c>
      <c r="B21" s="2" t="s">
        <v>218</v>
      </c>
      <c r="C21" s="10">
        <v>371726</v>
      </c>
      <c r="D21" s="139"/>
    </row>
    <row r="22" spans="1:4" ht="14.25" customHeight="1">
      <c r="A22" s="2">
        <v>18</v>
      </c>
      <c r="B22" s="2" t="s">
        <v>59</v>
      </c>
      <c r="C22" s="10">
        <v>348930</v>
      </c>
      <c r="D22" s="139"/>
    </row>
    <row r="23" spans="1:4" ht="14.25" customHeight="1">
      <c r="A23" s="2">
        <v>19</v>
      </c>
      <c r="B23" s="2" t="s">
        <v>219</v>
      </c>
      <c r="C23" s="10">
        <v>98700</v>
      </c>
      <c r="D23" s="139"/>
    </row>
    <row r="24" spans="1:4" ht="14.25" customHeight="1">
      <c r="A24" s="2">
        <v>20</v>
      </c>
      <c r="B24" s="2" t="s">
        <v>220</v>
      </c>
      <c r="C24" s="10">
        <v>87351</v>
      </c>
      <c r="D24" s="105"/>
    </row>
    <row r="25" spans="1:4" ht="14.25" customHeight="1">
      <c r="A25" s="2">
        <v>21</v>
      </c>
      <c r="B25" s="2" t="s">
        <v>221</v>
      </c>
      <c r="C25" s="10">
        <v>65780</v>
      </c>
      <c r="D25" s="105"/>
    </row>
    <row r="26" spans="1:4" ht="14.25" customHeight="1">
      <c r="A26" s="2">
        <v>22</v>
      </c>
      <c r="B26" s="2" t="s">
        <v>222</v>
      </c>
      <c r="C26" s="10">
        <v>67799</v>
      </c>
      <c r="D26" s="105"/>
    </row>
    <row r="27" spans="1:4" ht="14.25" customHeight="1">
      <c r="A27" s="2">
        <v>23</v>
      </c>
      <c r="B27" s="2" t="s">
        <v>63</v>
      </c>
      <c r="C27" s="10">
        <v>4052</v>
      </c>
      <c r="D27" s="105"/>
    </row>
    <row r="28" spans="1:4" ht="14.25" customHeight="1">
      <c r="A28" s="2">
        <v>24</v>
      </c>
      <c r="B28" s="2" t="s">
        <v>65</v>
      </c>
      <c r="C28" s="10">
        <v>79598</v>
      </c>
      <c r="D28" s="106"/>
    </row>
    <row r="29" spans="1:4" ht="14.25" customHeight="1">
      <c r="A29" s="2">
        <v>25</v>
      </c>
      <c r="B29" s="2" t="s">
        <v>70</v>
      </c>
      <c r="C29" s="10">
        <v>237129</v>
      </c>
      <c r="D29" s="14"/>
    </row>
    <row r="30" spans="1:4" ht="14.25" customHeight="1">
      <c r="A30" s="2">
        <v>26</v>
      </c>
      <c r="B30" s="2" t="s">
        <v>74</v>
      </c>
      <c r="C30" s="10">
        <v>8454</v>
      </c>
      <c r="D30" s="14"/>
    </row>
    <row r="31" spans="1:4" ht="14.25" customHeight="1">
      <c r="A31" s="2">
        <v>27</v>
      </c>
      <c r="B31" s="2" t="s">
        <v>75</v>
      </c>
      <c r="C31" s="10">
        <v>40732</v>
      </c>
      <c r="D31" s="139"/>
    </row>
    <row r="32" spans="1:4" ht="14.25" customHeight="1">
      <c r="A32" s="2">
        <v>28</v>
      </c>
      <c r="B32" s="2" t="s">
        <v>76</v>
      </c>
      <c r="C32" s="10">
        <v>206644</v>
      </c>
      <c r="D32" s="139"/>
    </row>
    <row r="33" spans="1:4" ht="14.25" customHeight="1">
      <c r="A33" s="2">
        <v>29</v>
      </c>
      <c r="B33" s="2" t="s">
        <v>79</v>
      </c>
      <c r="C33" s="10">
        <v>153055</v>
      </c>
      <c r="D33" s="139"/>
    </row>
    <row r="34" spans="1:4" ht="14.25" customHeight="1">
      <c r="A34" s="2">
        <v>30</v>
      </c>
      <c r="B34" s="2" t="s">
        <v>186</v>
      </c>
      <c r="C34" s="10">
        <v>8935</v>
      </c>
      <c r="D34" s="139"/>
    </row>
    <row r="35" spans="1:4" ht="14.25" customHeight="1">
      <c r="A35" s="2">
        <v>31</v>
      </c>
      <c r="B35" s="2" t="s">
        <v>223</v>
      </c>
      <c r="C35" s="10">
        <v>32394</v>
      </c>
      <c r="D35" s="139"/>
    </row>
    <row r="36" spans="1:4" ht="14.25" customHeight="1">
      <c r="A36" s="2">
        <v>32</v>
      </c>
      <c r="B36" s="2" t="s">
        <v>224</v>
      </c>
      <c r="C36" s="10">
        <v>3604</v>
      </c>
      <c r="D36" s="139"/>
    </row>
    <row r="37" spans="1:4" ht="14.25" customHeight="1">
      <c r="A37" s="2">
        <v>33</v>
      </c>
      <c r="B37" s="2" t="s">
        <v>85</v>
      </c>
      <c r="C37" s="10">
        <v>13125</v>
      </c>
      <c r="D37" s="139"/>
    </row>
    <row r="38" spans="1:4" ht="14.25" customHeight="1">
      <c r="A38" s="2">
        <v>34</v>
      </c>
      <c r="B38" s="2" t="s">
        <v>88</v>
      </c>
      <c r="C38" s="10">
        <v>67815</v>
      </c>
      <c r="D38" s="139"/>
    </row>
    <row r="39" spans="1:4" ht="14.25" customHeight="1">
      <c r="A39" s="2">
        <v>35</v>
      </c>
      <c r="B39" s="2" t="s">
        <v>225</v>
      </c>
      <c r="C39" s="10">
        <v>199056</v>
      </c>
      <c r="D39" s="139"/>
    </row>
    <row r="40" spans="1:4" ht="14.25" customHeight="1">
      <c r="A40" s="2">
        <v>36</v>
      </c>
      <c r="B40" s="2" t="s">
        <v>91</v>
      </c>
      <c r="C40" s="10">
        <v>19228</v>
      </c>
      <c r="D40" s="139"/>
    </row>
    <row r="41" spans="1:4" ht="14.25" customHeight="1">
      <c r="A41" s="2">
        <v>37</v>
      </c>
      <c r="B41" s="2" t="s">
        <v>92</v>
      </c>
      <c r="C41" s="10">
        <v>151713</v>
      </c>
      <c r="D41" s="139"/>
    </row>
    <row r="42" spans="1:4" ht="14.25" customHeight="1">
      <c r="A42" s="2">
        <v>38</v>
      </c>
      <c r="B42" s="2" t="s">
        <v>188</v>
      </c>
      <c r="C42" s="10">
        <v>182886</v>
      </c>
      <c r="D42" s="139"/>
    </row>
    <row r="43" spans="1:4" ht="14.25" customHeight="1">
      <c r="A43" s="2">
        <v>39</v>
      </c>
      <c r="B43" s="2" t="s">
        <v>96</v>
      </c>
      <c r="C43" s="10">
        <v>17943</v>
      </c>
      <c r="D43" s="139"/>
    </row>
    <row r="44" spans="1:4" ht="14.25" customHeight="1">
      <c r="A44" s="2">
        <v>40</v>
      </c>
      <c r="B44" s="2" t="s">
        <v>98</v>
      </c>
      <c r="C44" s="10">
        <v>31118</v>
      </c>
      <c r="D44" s="139"/>
    </row>
    <row r="45" spans="1:4" ht="14.25" customHeight="1">
      <c r="A45" s="2">
        <v>41</v>
      </c>
      <c r="B45" s="2" t="s">
        <v>99</v>
      </c>
      <c r="C45" s="10">
        <v>22925</v>
      </c>
      <c r="D45" s="139"/>
    </row>
    <row r="46" spans="1:4" ht="14.25" customHeight="1">
      <c r="A46" s="2">
        <v>42</v>
      </c>
      <c r="B46" s="2" t="s">
        <v>226</v>
      </c>
      <c r="C46" s="10">
        <v>124108</v>
      </c>
      <c r="D46" s="139"/>
    </row>
    <row r="47" spans="1:4" ht="14.25" customHeight="1">
      <c r="A47" s="2">
        <v>43</v>
      </c>
      <c r="B47" s="2" t="s">
        <v>102</v>
      </c>
      <c r="C47" s="10">
        <v>6131</v>
      </c>
      <c r="D47" s="139"/>
    </row>
    <row r="48" spans="1:4" ht="14.25" customHeight="1">
      <c r="A48" s="2">
        <v>44</v>
      </c>
      <c r="B48" s="2" t="s">
        <v>104</v>
      </c>
      <c r="C48" s="10">
        <v>216428</v>
      </c>
      <c r="D48" s="139"/>
    </row>
    <row r="49" spans="1:7" ht="14.25" customHeight="1">
      <c r="A49" s="2">
        <v>45</v>
      </c>
      <c r="B49" s="2" t="s">
        <v>105</v>
      </c>
      <c r="C49" s="10">
        <v>53444</v>
      </c>
      <c r="D49" s="139"/>
    </row>
    <row r="50" spans="1:7" ht="12.75">
      <c r="A50" s="2">
        <v>46</v>
      </c>
      <c r="B50" s="2" t="s">
        <v>108</v>
      </c>
      <c r="C50" s="10">
        <v>20810</v>
      </c>
      <c r="D50" s="139"/>
    </row>
    <row r="51" spans="1:7" ht="14.25" customHeight="1">
      <c r="A51" s="2">
        <v>47</v>
      </c>
      <c r="B51" s="2" t="s">
        <v>109</v>
      </c>
      <c r="C51" s="10">
        <v>239430</v>
      </c>
      <c r="D51" s="139"/>
    </row>
    <row r="52" spans="1:7" ht="12.75">
      <c r="A52" s="2">
        <v>48</v>
      </c>
      <c r="B52" s="2" t="s">
        <v>227</v>
      </c>
      <c r="C52" s="10">
        <v>71512</v>
      </c>
      <c r="D52" s="139"/>
      <c r="E52" s="190"/>
      <c r="F52" s="190"/>
      <c r="G52" s="190"/>
    </row>
    <row r="53" spans="1:7" ht="12.75">
      <c r="A53" s="2">
        <v>49</v>
      </c>
      <c r="B53" s="2" t="s">
        <v>112</v>
      </c>
      <c r="C53" s="10">
        <v>93497</v>
      </c>
      <c r="D53" s="139"/>
    </row>
    <row r="54" spans="1:7" ht="14.25" customHeight="1">
      <c r="A54" s="2">
        <v>50</v>
      </c>
      <c r="B54" s="2" t="s">
        <v>113</v>
      </c>
      <c r="C54" s="10">
        <v>97090</v>
      </c>
      <c r="D54" s="139"/>
    </row>
    <row r="55" spans="1:7" ht="14.25" customHeight="1">
      <c r="A55" s="2">
        <v>51</v>
      </c>
      <c r="B55" s="2" t="s">
        <v>114</v>
      </c>
      <c r="C55" s="10">
        <v>25760</v>
      </c>
      <c r="D55" s="139"/>
    </row>
    <row r="56" spans="1:7" ht="14.25" customHeight="1">
      <c r="A56" s="2">
        <v>52</v>
      </c>
      <c r="B56" s="2" t="s">
        <v>116</v>
      </c>
      <c r="C56" s="10">
        <v>28100</v>
      </c>
      <c r="D56" s="139"/>
    </row>
    <row r="57" spans="1:7" ht="14.25" customHeight="1">
      <c r="A57" s="2">
        <v>53</v>
      </c>
      <c r="B57" s="2" t="s">
        <v>117</v>
      </c>
      <c r="C57" s="10">
        <v>13007</v>
      </c>
      <c r="D57" s="139"/>
    </row>
    <row r="58" spans="1:7" ht="14.25" customHeight="1">
      <c r="A58" s="2">
        <v>54</v>
      </c>
      <c r="B58" s="2" t="s">
        <v>119</v>
      </c>
      <c r="C58" s="10">
        <v>16516</v>
      </c>
      <c r="D58" s="139"/>
    </row>
    <row r="59" spans="1:7" ht="14.25" customHeight="1">
      <c r="A59" s="2">
        <v>55</v>
      </c>
      <c r="B59" s="2" t="s">
        <v>120</v>
      </c>
      <c r="C59" s="10">
        <v>20571</v>
      </c>
      <c r="D59" s="139"/>
    </row>
    <row r="60" spans="1:7" ht="14.25" customHeight="1">
      <c r="A60" s="2">
        <v>56</v>
      </c>
      <c r="B60" s="2" t="s">
        <v>124</v>
      </c>
      <c r="C60" s="10">
        <v>257563</v>
      </c>
      <c r="D60" s="139"/>
    </row>
    <row r="61" spans="1:7" ht="14.25" customHeight="1">
      <c r="A61" s="2">
        <v>57</v>
      </c>
      <c r="B61" s="2" t="s">
        <v>125</v>
      </c>
      <c r="C61" s="10">
        <v>69256</v>
      </c>
      <c r="D61" s="139"/>
    </row>
    <row r="62" spans="1:7" ht="14.25" customHeight="1">
      <c r="A62" s="2">
        <v>58</v>
      </c>
      <c r="B62" s="2" t="s">
        <v>228</v>
      </c>
      <c r="C62" s="10">
        <v>13155</v>
      </c>
      <c r="D62" s="139"/>
    </row>
    <row r="63" spans="1:7" ht="14.25" customHeight="1">
      <c r="A63" s="2">
        <v>59</v>
      </c>
      <c r="B63" s="2" t="s">
        <v>126</v>
      </c>
      <c r="C63" s="10">
        <v>263090</v>
      </c>
      <c r="D63" s="139"/>
    </row>
    <row r="64" spans="1:7" ht="14.25" customHeight="1">
      <c r="A64" s="2">
        <v>60</v>
      </c>
      <c r="B64" s="2" t="s">
        <v>190</v>
      </c>
      <c r="C64" s="10">
        <v>5569</v>
      </c>
      <c r="D64" s="139"/>
    </row>
    <row r="65" spans="1:3" ht="14.25" customHeight="1">
      <c r="A65" s="2">
        <v>61</v>
      </c>
      <c r="B65" s="2" t="s">
        <v>129</v>
      </c>
      <c r="C65" s="10">
        <v>14342</v>
      </c>
    </row>
    <row r="66" spans="1:3" ht="14.25" customHeight="1">
      <c r="A66" s="2">
        <v>62</v>
      </c>
      <c r="B66" s="2" t="s">
        <v>130</v>
      </c>
      <c r="C66" s="10">
        <v>259878</v>
      </c>
    </row>
    <row r="67" spans="1:3" ht="14.25" customHeight="1">
      <c r="A67" s="2">
        <v>63</v>
      </c>
      <c r="B67" s="2" t="s">
        <v>131</v>
      </c>
      <c r="C67" s="10">
        <v>220786</v>
      </c>
    </row>
    <row r="68" spans="1:3" ht="14.25" customHeight="1">
      <c r="A68" s="2">
        <v>64</v>
      </c>
      <c r="B68" s="2" t="s">
        <v>132</v>
      </c>
      <c r="C68" s="10">
        <v>88145</v>
      </c>
    </row>
    <row r="69" spans="1:3" ht="14.25" customHeight="1">
      <c r="A69" s="2">
        <v>65</v>
      </c>
      <c r="B69" s="2" t="s">
        <v>229</v>
      </c>
      <c r="C69" s="10">
        <v>64189</v>
      </c>
    </row>
    <row r="70" spans="1:3" ht="14.25" customHeight="1">
      <c r="A70" s="2">
        <v>66</v>
      </c>
      <c r="B70" s="2" t="s">
        <v>135</v>
      </c>
      <c r="C70" s="10">
        <v>135742</v>
      </c>
    </row>
    <row r="71" spans="1:3" ht="14.25" customHeight="1">
      <c r="A71" s="2">
        <v>67</v>
      </c>
      <c r="B71" s="2" t="s">
        <v>230</v>
      </c>
      <c r="C71" s="10">
        <v>225078</v>
      </c>
    </row>
    <row r="72" spans="1:3" ht="14.25" customHeight="1">
      <c r="A72" s="2">
        <v>68</v>
      </c>
      <c r="B72" s="2" t="s">
        <v>231</v>
      </c>
      <c r="C72" s="10">
        <v>33089</v>
      </c>
    </row>
    <row r="73" spans="1:3" ht="14.25" customHeight="1">
      <c r="A73" s="2">
        <v>69</v>
      </c>
      <c r="B73" s="2" t="s">
        <v>232</v>
      </c>
      <c r="C73" s="10">
        <v>87563</v>
      </c>
    </row>
    <row r="74" spans="1:3" ht="14.25" customHeight="1">
      <c r="A74" s="2">
        <v>70</v>
      </c>
      <c r="B74" s="2" t="s">
        <v>191</v>
      </c>
      <c r="C74" s="10">
        <v>130953</v>
      </c>
    </row>
    <row r="75" spans="1:3" ht="14.25" customHeight="1">
      <c r="A75" s="2">
        <v>71</v>
      </c>
      <c r="B75" s="2" t="s">
        <v>138</v>
      </c>
      <c r="C75" s="10">
        <v>78256</v>
      </c>
    </row>
    <row r="76" spans="1:3" ht="14.25" customHeight="1">
      <c r="A76" s="2">
        <v>72</v>
      </c>
      <c r="B76" s="2" t="s">
        <v>139</v>
      </c>
      <c r="C76" s="10">
        <v>109418</v>
      </c>
    </row>
    <row r="77" spans="1:3" ht="14.25" customHeight="1">
      <c r="A77" s="2">
        <v>73</v>
      </c>
      <c r="B77" s="2" t="s">
        <v>140</v>
      </c>
      <c r="C77" s="10">
        <v>25075</v>
      </c>
    </row>
    <row r="78" spans="1:3" ht="14.25" customHeight="1">
      <c r="A78" s="2">
        <v>74</v>
      </c>
      <c r="B78" s="2" t="s">
        <v>142</v>
      </c>
      <c r="C78" s="10">
        <v>21791</v>
      </c>
    </row>
    <row r="79" spans="1:3" ht="14.25" customHeight="1">
      <c r="A79" s="2">
        <v>75</v>
      </c>
      <c r="B79" s="2" t="s">
        <v>144</v>
      </c>
      <c r="C79" s="10">
        <v>46129</v>
      </c>
    </row>
    <row r="80" spans="1:3" ht="14.25" customHeight="1">
      <c r="A80" s="2">
        <v>76</v>
      </c>
      <c r="B80" s="2" t="s">
        <v>145</v>
      </c>
      <c r="C80" s="10">
        <v>231723</v>
      </c>
    </row>
    <row r="81" spans="1:3" ht="14.25" customHeight="1">
      <c r="A81" s="2">
        <v>77</v>
      </c>
      <c r="B81" s="2" t="s">
        <v>233</v>
      </c>
      <c r="C81" s="10">
        <v>217748</v>
      </c>
    </row>
    <row r="82" spans="1:3" ht="14.25" customHeight="1">
      <c r="A82" s="2">
        <v>78</v>
      </c>
      <c r="B82" s="2" t="s">
        <v>150</v>
      </c>
      <c r="C82" s="10">
        <v>6877</v>
      </c>
    </row>
    <row r="83" spans="1:3" ht="14.25" customHeight="1">
      <c r="A83" s="2">
        <v>79</v>
      </c>
      <c r="B83" s="2" t="s">
        <v>234</v>
      </c>
      <c r="C83" s="10">
        <v>14292</v>
      </c>
    </row>
    <row r="84" spans="1:3" ht="14.25" customHeight="1">
      <c r="A84" s="2">
        <v>80</v>
      </c>
      <c r="B84" s="2" t="s">
        <v>153</v>
      </c>
      <c r="C84" s="10">
        <v>8539</v>
      </c>
    </row>
    <row r="85" spans="1:3" ht="14.25" customHeight="1">
      <c r="A85" s="2">
        <v>81</v>
      </c>
      <c r="B85" s="2" t="s">
        <v>155</v>
      </c>
      <c r="C85" s="10">
        <v>68227</v>
      </c>
    </row>
    <row r="86" spans="1:3" ht="14.25" customHeight="1">
      <c r="A86" s="2">
        <v>82</v>
      </c>
      <c r="B86" s="2" t="s">
        <v>160</v>
      </c>
      <c r="C86" s="10">
        <v>69218</v>
      </c>
    </row>
    <row r="87" spans="1:3" ht="14.25" customHeight="1">
      <c r="A87" s="2">
        <v>83</v>
      </c>
      <c r="B87" s="2" t="s">
        <v>162</v>
      </c>
      <c r="C87" s="10">
        <v>7555</v>
      </c>
    </row>
    <row r="88" spans="1:3" ht="14.25" customHeight="1">
      <c r="A88" s="2">
        <v>84</v>
      </c>
      <c r="B88" s="2" t="s">
        <v>235</v>
      </c>
      <c r="C88" s="10">
        <v>41907</v>
      </c>
    </row>
    <row r="89" spans="1:3" ht="14.25" customHeight="1">
      <c r="A89" s="2">
        <v>85</v>
      </c>
      <c r="B89" s="2" t="s">
        <v>163</v>
      </c>
      <c r="C89" s="10">
        <v>75409</v>
      </c>
    </row>
    <row r="90" spans="1:3" ht="14.25" customHeight="1">
      <c r="A90" s="2">
        <v>86</v>
      </c>
      <c r="B90" s="2" t="s">
        <v>164</v>
      </c>
      <c r="C90" s="10">
        <v>52779</v>
      </c>
    </row>
    <row r="91" spans="1:3" ht="14.25" customHeight="1">
      <c r="A91" s="2">
        <v>87</v>
      </c>
      <c r="B91" s="2" t="s">
        <v>192</v>
      </c>
      <c r="C91" s="10">
        <v>55811</v>
      </c>
    </row>
    <row r="92" spans="1:3" ht="14.25" customHeight="1">
      <c r="A92" s="2">
        <v>88</v>
      </c>
      <c r="B92" s="2" t="s">
        <v>166</v>
      </c>
      <c r="C92" s="10">
        <v>216290</v>
      </c>
    </row>
    <row r="93" spans="1:3" ht="14.25" customHeight="1">
      <c r="A93" s="2">
        <v>89</v>
      </c>
      <c r="B93" s="2" t="s">
        <v>167</v>
      </c>
      <c r="C93" s="10">
        <v>53487</v>
      </c>
    </row>
    <row r="94" spans="1:3" ht="14.25" customHeight="1">
      <c r="A94" s="2">
        <v>90</v>
      </c>
      <c r="B94" s="2" t="s">
        <v>236</v>
      </c>
      <c r="C94" s="10">
        <v>17377</v>
      </c>
    </row>
    <row r="95" spans="1:3" ht="14.25" customHeight="1">
      <c r="A95" s="2"/>
      <c r="B95" s="64"/>
      <c r="C95" s="14"/>
    </row>
    <row r="96" spans="1:3" ht="14.25" customHeight="1">
      <c r="A96" s="2"/>
      <c r="B96" s="18" t="s">
        <v>11</v>
      </c>
      <c r="C96" s="71">
        <v>60393.5</v>
      </c>
    </row>
    <row r="97" spans="1:7" ht="14.25" customHeight="1">
      <c r="A97" s="2"/>
      <c r="B97" s="18" t="s">
        <v>10</v>
      </c>
      <c r="C97" s="71">
        <v>90596.03333333334</v>
      </c>
      <c r="D97" s="139"/>
    </row>
    <row r="98" spans="1:7" ht="14.25" customHeight="1">
      <c r="A98" s="2"/>
      <c r="B98" s="18" t="s">
        <v>237</v>
      </c>
      <c r="C98" s="71">
        <v>8153643</v>
      </c>
      <c r="D98" s="139"/>
    </row>
    <row r="100" spans="1:7" ht="14.25" customHeight="1">
      <c r="A100" s="45" t="s">
        <v>172</v>
      </c>
      <c r="B100" s="45"/>
      <c r="C100" s="45"/>
      <c r="D100" s="45"/>
      <c r="E100" s="45"/>
      <c r="F100" s="45"/>
      <c r="G100" s="45"/>
    </row>
  </sheetData>
  <sortState xmlns:xlrd2="http://schemas.microsoft.com/office/spreadsheetml/2017/richdata2" ref="B52:B85">
    <sortCondition ref="B52:B85"/>
  </sortState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4">
    <pageSetUpPr fitToPage="1"/>
  </sheetPr>
  <dimension ref="A1:G101"/>
  <sheetViews>
    <sheetView zoomScaleNormal="100" workbookViewId="0">
      <pane ySplit="1" topLeftCell="A74" activePane="bottomLeft" state="frozen"/>
      <selection sqref="A1:C97"/>
      <selection pane="bottomLeft"/>
    </sheetView>
  </sheetViews>
  <sheetFormatPr defaultColWidth="8.85546875" defaultRowHeight="14.25" customHeight="1"/>
  <cols>
    <col min="1" max="1" width="3.85546875" customWidth="1"/>
    <col min="2" max="2" width="20.140625" customWidth="1"/>
    <col min="3" max="3" width="12.85546875" style="2" customWidth="1"/>
    <col min="4" max="4" width="14.5703125" customWidth="1"/>
    <col min="5" max="5" width="21.28515625" style="47" customWidth="1"/>
    <col min="6" max="6" width="13.42578125" customWidth="1"/>
    <col min="7" max="7" width="17.42578125" style="30" bestFit="1" customWidth="1"/>
    <col min="8" max="8" width="22" bestFit="1" customWidth="1"/>
  </cols>
  <sheetData>
    <row r="1" spans="1:7" ht="18" customHeight="1">
      <c r="B1" s="9" t="s">
        <v>496</v>
      </c>
      <c r="C1" s="7"/>
      <c r="D1" s="9"/>
      <c r="G1" s="2"/>
    </row>
    <row r="2" spans="1:7" ht="14.25" customHeight="1">
      <c r="B2" s="3" t="s">
        <v>497</v>
      </c>
      <c r="C2" s="7"/>
      <c r="G2" s="2"/>
    </row>
    <row r="3" spans="1:7" ht="6.75" customHeight="1">
      <c r="B3" s="94"/>
      <c r="C3" s="7"/>
      <c r="G3" s="2"/>
    </row>
    <row r="4" spans="1:7" s="101" customFormat="1" ht="14.25" customHeight="1">
      <c r="C4" s="281" t="s">
        <v>8</v>
      </c>
      <c r="F4" s="281"/>
    </row>
    <row r="5" spans="1:7" ht="14.25" customHeight="1">
      <c r="A5" s="2">
        <v>1</v>
      </c>
      <c r="B5" s="58" t="s">
        <v>233</v>
      </c>
      <c r="C5" s="188">
        <v>24478092.43</v>
      </c>
      <c r="G5" s="2"/>
    </row>
    <row r="6" spans="1:7" ht="14.25" customHeight="1">
      <c r="A6" s="2">
        <v>2</v>
      </c>
      <c r="B6" s="2" t="s">
        <v>218</v>
      </c>
      <c r="C6" s="188">
        <v>17592745</v>
      </c>
      <c r="G6" s="2"/>
    </row>
    <row r="7" spans="1:7" ht="14.25" customHeight="1">
      <c r="A7" s="2">
        <v>3</v>
      </c>
      <c r="B7" s="58" t="s">
        <v>124</v>
      </c>
      <c r="C7" s="188">
        <v>16829409.689999998</v>
      </c>
      <c r="G7" s="2"/>
    </row>
    <row r="8" spans="1:7" ht="14.25" customHeight="1">
      <c r="A8" s="2">
        <v>4</v>
      </c>
      <c r="B8" s="2" t="s">
        <v>130</v>
      </c>
      <c r="C8" s="188">
        <v>16168194.82</v>
      </c>
      <c r="G8" s="2"/>
    </row>
    <row r="9" spans="1:7" ht="14.25" customHeight="1">
      <c r="A9" s="2">
        <v>5</v>
      </c>
      <c r="B9" s="58" t="s">
        <v>188</v>
      </c>
      <c r="C9" s="188">
        <v>14979800.119999999</v>
      </c>
      <c r="G9" s="2"/>
    </row>
    <row r="10" spans="1:7" ht="14.25" customHeight="1">
      <c r="A10" s="2">
        <v>6</v>
      </c>
      <c r="B10" s="58" t="s">
        <v>166</v>
      </c>
      <c r="C10" s="188">
        <v>14945483.16</v>
      </c>
      <c r="G10" s="2"/>
    </row>
    <row r="11" spans="1:7" ht="14.25" customHeight="1">
      <c r="A11" s="2">
        <v>7</v>
      </c>
      <c r="B11" s="2" t="s">
        <v>104</v>
      </c>
      <c r="C11" s="188">
        <v>14552192.560000001</v>
      </c>
      <c r="G11" s="2"/>
    </row>
    <row r="12" spans="1:7" ht="14.25" customHeight="1">
      <c r="A12" s="2">
        <v>8</v>
      </c>
      <c r="B12" s="58" t="s">
        <v>59</v>
      </c>
      <c r="C12" s="188">
        <v>13917829.869999999</v>
      </c>
      <c r="G12" s="2"/>
    </row>
    <row r="13" spans="1:7" ht="14.25" customHeight="1">
      <c r="A13" s="2">
        <v>9</v>
      </c>
      <c r="B13" s="2" t="s">
        <v>126</v>
      </c>
      <c r="C13" s="188">
        <v>13622073.02</v>
      </c>
      <c r="G13" s="2"/>
    </row>
    <row r="14" spans="1:7" ht="14.25" customHeight="1">
      <c r="A14" s="2">
        <v>10</v>
      </c>
      <c r="B14" s="58" t="s">
        <v>145</v>
      </c>
      <c r="C14" s="188">
        <v>12341941.050000001</v>
      </c>
      <c r="G14" s="2"/>
    </row>
    <row r="15" spans="1:7" ht="14.25" customHeight="1">
      <c r="A15" s="2">
        <v>11</v>
      </c>
      <c r="B15" s="2" t="s">
        <v>214</v>
      </c>
      <c r="C15" s="188">
        <v>12234229</v>
      </c>
      <c r="G15" s="2"/>
    </row>
    <row r="16" spans="1:7" ht="14.25" customHeight="1">
      <c r="A16" s="2">
        <v>12</v>
      </c>
      <c r="B16" s="58" t="s">
        <v>135</v>
      </c>
      <c r="C16" s="188">
        <v>11274480.360000001</v>
      </c>
      <c r="G16" s="2"/>
    </row>
    <row r="17" spans="1:7" ht="14.25" customHeight="1">
      <c r="A17" s="2">
        <v>13</v>
      </c>
      <c r="B17" s="58" t="s">
        <v>230</v>
      </c>
      <c r="C17" s="188">
        <v>10106002.890000001</v>
      </c>
      <c r="G17" s="2"/>
    </row>
    <row r="18" spans="1:7" ht="14.25" customHeight="1">
      <c r="A18" s="2">
        <v>14</v>
      </c>
      <c r="B18" s="58" t="s">
        <v>109</v>
      </c>
      <c r="C18" s="188">
        <v>9879009.790000001</v>
      </c>
      <c r="G18" s="2"/>
    </row>
    <row r="19" spans="1:7" ht="14.25" customHeight="1">
      <c r="A19" s="2">
        <v>15</v>
      </c>
      <c r="B19" s="58" t="s">
        <v>105</v>
      </c>
      <c r="C19" s="188">
        <v>8996039.7599999998</v>
      </c>
      <c r="G19" s="2"/>
    </row>
    <row r="20" spans="1:7" ht="14.25" customHeight="1">
      <c r="A20" s="2">
        <v>16</v>
      </c>
      <c r="B20" s="2" t="s">
        <v>191</v>
      </c>
      <c r="C20" s="188">
        <v>8915151.3900000006</v>
      </c>
      <c r="G20" s="2"/>
    </row>
    <row r="21" spans="1:7" ht="14.25" customHeight="1">
      <c r="A21" s="2">
        <v>17</v>
      </c>
      <c r="B21" s="58" t="s">
        <v>76</v>
      </c>
      <c r="C21" s="188">
        <v>8127240.3300000001</v>
      </c>
      <c r="G21" s="2"/>
    </row>
    <row r="22" spans="1:7" ht="14.25" customHeight="1">
      <c r="A22" s="2">
        <v>18</v>
      </c>
      <c r="B22" s="2" t="s">
        <v>225</v>
      </c>
      <c r="C22" s="188">
        <v>8110074.2699999996</v>
      </c>
      <c r="G22" s="2"/>
    </row>
    <row r="23" spans="1:7" ht="14.25" customHeight="1">
      <c r="A23" s="2">
        <v>19</v>
      </c>
      <c r="B23" s="2" t="s">
        <v>70</v>
      </c>
      <c r="C23" s="188">
        <v>7838718.3300000001</v>
      </c>
      <c r="G23" s="2"/>
    </row>
    <row r="24" spans="1:7" ht="14.25" customHeight="1">
      <c r="A24" s="2">
        <v>20</v>
      </c>
      <c r="B24" s="58" t="s">
        <v>131</v>
      </c>
      <c r="C24" s="188">
        <v>7655047.4300000006</v>
      </c>
      <c r="G24" s="2"/>
    </row>
    <row r="25" spans="1:7" ht="14.25" customHeight="1">
      <c r="A25" s="2">
        <v>21</v>
      </c>
      <c r="B25" s="2" t="s">
        <v>92</v>
      </c>
      <c r="C25" s="188">
        <v>7635650.54</v>
      </c>
      <c r="G25" s="2"/>
    </row>
    <row r="26" spans="1:7" ht="14.25" customHeight="1">
      <c r="A26" s="2">
        <v>22</v>
      </c>
      <c r="B26" s="58" t="s">
        <v>79</v>
      </c>
      <c r="C26" s="188">
        <v>7405801.2399999993</v>
      </c>
      <c r="G26" s="2"/>
    </row>
    <row r="27" spans="1:7" ht="14.25" customHeight="1">
      <c r="A27" s="2">
        <v>23</v>
      </c>
      <c r="B27" s="2" t="s">
        <v>167</v>
      </c>
      <c r="C27" s="188">
        <v>7282310.9699999997</v>
      </c>
      <c r="G27" s="2"/>
    </row>
    <row r="28" spans="1:7" ht="14.25" customHeight="1">
      <c r="A28" s="2">
        <v>24</v>
      </c>
      <c r="B28" s="2" t="s">
        <v>217</v>
      </c>
      <c r="C28" s="188">
        <v>7184180.1299999999</v>
      </c>
      <c r="G28" s="2"/>
    </row>
    <row r="29" spans="1:7" ht="14.25" customHeight="1">
      <c r="A29" s="2">
        <v>25</v>
      </c>
      <c r="B29" s="58" t="s">
        <v>163</v>
      </c>
      <c r="C29" s="188">
        <v>6594655.3599999994</v>
      </c>
      <c r="G29" s="2"/>
    </row>
    <row r="30" spans="1:7" ht="14.25" customHeight="1">
      <c r="A30" s="2">
        <v>26</v>
      </c>
      <c r="B30" s="2" t="s">
        <v>56</v>
      </c>
      <c r="C30" s="188">
        <v>6427345.5800000001</v>
      </c>
      <c r="G30" s="2"/>
    </row>
    <row r="31" spans="1:7" ht="14.25" customHeight="1">
      <c r="A31" s="2">
        <v>27</v>
      </c>
      <c r="B31" s="2" t="s">
        <v>32</v>
      </c>
      <c r="C31" s="188">
        <v>6334230.79</v>
      </c>
      <c r="G31" s="2"/>
    </row>
    <row r="32" spans="1:7" ht="14.25" customHeight="1">
      <c r="A32" s="2">
        <v>28</v>
      </c>
      <c r="B32" s="2" t="s">
        <v>232</v>
      </c>
      <c r="C32" s="188">
        <v>5975642.5299999993</v>
      </c>
      <c r="G32" s="2"/>
    </row>
    <row r="33" spans="1:7" ht="14.25" customHeight="1">
      <c r="A33" s="2">
        <v>29</v>
      </c>
      <c r="B33" s="2" t="s">
        <v>226</v>
      </c>
      <c r="C33" s="188">
        <v>5926674.9000000004</v>
      </c>
      <c r="G33" s="2"/>
    </row>
    <row r="34" spans="1:7" ht="14.25" customHeight="1">
      <c r="A34" s="2">
        <v>30</v>
      </c>
      <c r="B34" s="58" t="s">
        <v>113</v>
      </c>
      <c r="C34" s="188">
        <v>5877102.3900000006</v>
      </c>
      <c r="G34" s="2"/>
    </row>
    <row r="35" spans="1:7" ht="14.25" customHeight="1">
      <c r="A35" s="2">
        <v>31</v>
      </c>
      <c r="B35" s="58" t="s">
        <v>160</v>
      </c>
      <c r="C35" s="188">
        <v>5573852.5</v>
      </c>
      <c r="G35" s="2"/>
    </row>
    <row r="36" spans="1:7" ht="14.25" customHeight="1">
      <c r="A36" s="2">
        <v>32</v>
      </c>
      <c r="B36" s="58" t="s">
        <v>219</v>
      </c>
      <c r="C36" s="188">
        <v>5209381.7600000007</v>
      </c>
      <c r="G36" s="2"/>
    </row>
    <row r="37" spans="1:7" ht="14.25" customHeight="1">
      <c r="A37" s="2">
        <v>33</v>
      </c>
      <c r="B37" s="2" t="s">
        <v>125</v>
      </c>
      <c r="C37" s="188">
        <v>5094131</v>
      </c>
      <c r="G37" s="2"/>
    </row>
    <row r="38" spans="1:7" ht="14.25" customHeight="1">
      <c r="A38" s="2">
        <v>34</v>
      </c>
      <c r="B38" s="58" t="s">
        <v>139</v>
      </c>
      <c r="C38" s="188">
        <v>4686719.09</v>
      </c>
      <c r="G38" s="2"/>
    </row>
    <row r="39" spans="1:7" ht="14.25" customHeight="1">
      <c r="A39" s="2">
        <v>35</v>
      </c>
      <c r="B39" s="2" t="s">
        <v>53</v>
      </c>
      <c r="C39" s="188">
        <v>4597521</v>
      </c>
      <c r="G39" s="2"/>
    </row>
    <row r="40" spans="1:7" ht="14.25" customHeight="1">
      <c r="A40" s="2">
        <v>36</v>
      </c>
      <c r="B40" s="2" t="s">
        <v>112</v>
      </c>
      <c r="C40" s="188">
        <v>4497540.09</v>
      </c>
      <c r="G40" s="2"/>
    </row>
    <row r="41" spans="1:7" ht="14.25" customHeight="1">
      <c r="A41" s="2">
        <v>37</v>
      </c>
      <c r="B41" s="2" t="s">
        <v>190</v>
      </c>
      <c r="C41" s="188">
        <v>4441260.8499999996</v>
      </c>
      <c r="G41" s="2"/>
    </row>
    <row r="42" spans="1:7" ht="14.25" customHeight="1">
      <c r="A42" s="2">
        <v>38</v>
      </c>
      <c r="B42" s="58" t="s">
        <v>227</v>
      </c>
      <c r="C42" s="188">
        <v>4250505.2</v>
      </c>
      <c r="G42" s="2"/>
    </row>
    <row r="43" spans="1:7" ht="14.25" customHeight="1">
      <c r="A43" s="2">
        <v>39</v>
      </c>
      <c r="B43" s="58" t="s">
        <v>220</v>
      </c>
      <c r="C43" s="188">
        <v>4234698.2300000004</v>
      </c>
      <c r="G43" s="2"/>
    </row>
    <row r="44" spans="1:7" ht="14.25" customHeight="1">
      <c r="A44" s="2">
        <v>40</v>
      </c>
      <c r="B44" s="2" t="s">
        <v>138</v>
      </c>
      <c r="C44" s="188">
        <v>4040730.06</v>
      </c>
      <c r="G44" s="2"/>
    </row>
    <row r="45" spans="1:7" ht="14.25" customHeight="1">
      <c r="A45" s="2">
        <v>41</v>
      </c>
      <c r="B45" s="58" t="s">
        <v>132</v>
      </c>
      <c r="C45" s="188">
        <v>3850379.33</v>
      </c>
      <c r="G45" s="2"/>
    </row>
    <row r="46" spans="1:7" ht="14.25" customHeight="1">
      <c r="A46" s="2">
        <v>42</v>
      </c>
      <c r="B46" s="58" t="s">
        <v>24</v>
      </c>
      <c r="C46" s="188">
        <v>3848586</v>
      </c>
      <c r="G46" s="2"/>
    </row>
    <row r="47" spans="1:7" ht="14.25" customHeight="1">
      <c r="A47" s="2">
        <v>43</v>
      </c>
      <c r="B47" s="2" t="s">
        <v>215</v>
      </c>
      <c r="C47" s="188">
        <v>3696994.77</v>
      </c>
      <c r="G47" s="2"/>
    </row>
    <row r="48" spans="1:7" ht="14.25" customHeight="1">
      <c r="A48" s="2">
        <v>44</v>
      </c>
      <c r="B48" s="2" t="s">
        <v>65</v>
      </c>
      <c r="C48" s="188">
        <v>3569106.32</v>
      </c>
      <c r="G48" s="2"/>
    </row>
    <row r="49" spans="1:7" ht="14.25" customHeight="1">
      <c r="A49" s="2">
        <v>45</v>
      </c>
      <c r="B49" s="2" t="s">
        <v>49</v>
      </c>
      <c r="C49" s="188">
        <v>3545763.35</v>
      </c>
      <c r="G49" s="2"/>
    </row>
    <row r="50" spans="1:7" ht="12.75">
      <c r="A50" s="2">
        <v>46</v>
      </c>
      <c r="B50" s="2" t="s">
        <v>88</v>
      </c>
      <c r="C50" s="188">
        <v>3276084.93</v>
      </c>
      <c r="G50" s="2"/>
    </row>
    <row r="51" spans="1:7" ht="14.25" customHeight="1">
      <c r="A51" s="2">
        <v>47</v>
      </c>
      <c r="B51" s="58" t="s">
        <v>116</v>
      </c>
      <c r="C51" s="188">
        <v>3185602.51</v>
      </c>
      <c r="G51" s="2"/>
    </row>
    <row r="52" spans="1:7" ht="12.75">
      <c r="A52" s="2">
        <v>48</v>
      </c>
      <c r="B52" s="58" t="s">
        <v>120</v>
      </c>
      <c r="C52" s="188">
        <v>3052980.87</v>
      </c>
      <c r="D52" s="190"/>
      <c r="E52" s="190"/>
      <c r="F52" s="190"/>
      <c r="G52" s="2"/>
    </row>
    <row r="53" spans="1:7" ht="12.75">
      <c r="A53" s="2">
        <v>49</v>
      </c>
      <c r="B53" s="2" t="s">
        <v>235</v>
      </c>
      <c r="C53" s="188">
        <v>2946805.08</v>
      </c>
      <c r="G53" s="2"/>
    </row>
    <row r="54" spans="1:7" ht="14.25" customHeight="1">
      <c r="A54" s="2">
        <v>50</v>
      </c>
      <c r="B54" s="58" t="s">
        <v>222</v>
      </c>
      <c r="C54" s="188">
        <v>2816260.7800000003</v>
      </c>
      <c r="G54" s="2"/>
    </row>
    <row r="55" spans="1:7" ht="14.25" customHeight="1">
      <c r="A55" s="2">
        <v>51</v>
      </c>
      <c r="B55" s="2" t="s">
        <v>155</v>
      </c>
      <c r="C55" s="188">
        <v>2726664.79</v>
      </c>
      <c r="G55" s="2"/>
    </row>
    <row r="56" spans="1:7" ht="14.25" customHeight="1">
      <c r="A56" s="2">
        <v>52</v>
      </c>
      <c r="B56" s="2" t="s">
        <v>223</v>
      </c>
      <c r="C56" s="188">
        <v>2572293</v>
      </c>
      <c r="G56" s="2"/>
    </row>
    <row r="57" spans="1:7" ht="14.25" customHeight="1">
      <c r="A57" s="2">
        <v>53</v>
      </c>
      <c r="B57" s="58" t="s">
        <v>75</v>
      </c>
      <c r="C57" s="188">
        <v>2440481.91</v>
      </c>
      <c r="G57" s="2"/>
    </row>
    <row r="58" spans="1:7" ht="14.25" customHeight="1">
      <c r="A58" s="2">
        <v>54</v>
      </c>
      <c r="B58" s="2" t="s">
        <v>221</v>
      </c>
      <c r="C58" s="188">
        <v>2319897.31</v>
      </c>
      <c r="G58" s="2"/>
    </row>
    <row r="59" spans="1:7" ht="14.25" customHeight="1">
      <c r="A59" s="2">
        <v>55</v>
      </c>
      <c r="B59" s="2" t="s">
        <v>212</v>
      </c>
      <c r="C59" s="188">
        <v>2300846.4500000002</v>
      </c>
      <c r="G59" s="2"/>
    </row>
    <row r="60" spans="1:7" ht="14.25" customHeight="1">
      <c r="A60" s="2">
        <v>56</v>
      </c>
      <c r="B60" s="2" t="s">
        <v>144</v>
      </c>
      <c r="C60" s="188">
        <v>2229108.0100000002</v>
      </c>
      <c r="G60" s="2"/>
    </row>
    <row r="61" spans="1:7" ht="14.25" customHeight="1">
      <c r="A61" s="2">
        <v>57</v>
      </c>
      <c r="B61" s="58" t="s">
        <v>33</v>
      </c>
      <c r="C61" s="188">
        <v>2139110.14</v>
      </c>
      <c r="G61" s="2"/>
    </row>
    <row r="62" spans="1:7" ht="14.25" customHeight="1">
      <c r="A62" s="2">
        <v>58</v>
      </c>
      <c r="B62" s="58" t="s">
        <v>164</v>
      </c>
      <c r="C62" s="188">
        <v>2138382.04</v>
      </c>
      <c r="G62" s="2"/>
    </row>
    <row r="63" spans="1:7" ht="14.25" customHeight="1">
      <c r="A63" s="2">
        <v>59</v>
      </c>
      <c r="B63" s="58" t="s">
        <v>229</v>
      </c>
      <c r="C63" s="188">
        <v>2135490.25</v>
      </c>
      <c r="G63" s="2"/>
    </row>
    <row r="64" spans="1:7" ht="14.25" customHeight="1">
      <c r="A64" s="2">
        <v>60</v>
      </c>
      <c r="B64" s="58" t="s">
        <v>140</v>
      </c>
      <c r="C64" s="188">
        <v>1985607.5899999999</v>
      </c>
      <c r="G64" s="2"/>
    </row>
    <row r="65" spans="1:7" ht="14.25" customHeight="1">
      <c r="A65" s="2">
        <v>61</v>
      </c>
      <c r="B65" s="2" t="s">
        <v>192</v>
      </c>
      <c r="C65" s="188">
        <v>1936828.51</v>
      </c>
      <c r="G65" s="2"/>
    </row>
    <row r="66" spans="1:7" ht="14.25" customHeight="1">
      <c r="A66" s="2">
        <v>62</v>
      </c>
      <c r="B66" s="58" t="s">
        <v>231</v>
      </c>
      <c r="C66" s="188">
        <v>1912465.7</v>
      </c>
      <c r="G66" s="2"/>
    </row>
    <row r="67" spans="1:7" ht="14.25" customHeight="1">
      <c r="A67" s="2">
        <v>63</v>
      </c>
      <c r="B67" s="58" t="s">
        <v>108</v>
      </c>
      <c r="C67" s="188">
        <v>1779703.7300000002</v>
      </c>
      <c r="G67" s="2"/>
    </row>
    <row r="68" spans="1:7" ht="14.25" customHeight="1">
      <c r="A68" s="2">
        <v>64</v>
      </c>
      <c r="B68" s="2" t="s">
        <v>184</v>
      </c>
      <c r="C68" s="188">
        <v>1771158.58</v>
      </c>
      <c r="G68" s="2"/>
    </row>
    <row r="69" spans="1:7" ht="14.25" customHeight="1">
      <c r="A69" s="2">
        <v>65</v>
      </c>
      <c r="B69" s="2" t="s">
        <v>162</v>
      </c>
      <c r="C69" s="188">
        <v>1522666.37</v>
      </c>
      <c r="G69" s="2"/>
    </row>
    <row r="70" spans="1:7" ht="14.25" customHeight="1">
      <c r="A70" s="2">
        <v>66</v>
      </c>
      <c r="B70" s="2" t="s">
        <v>228</v>
      </c>
      <c r="C70" s="188">
        <v>1494155.1</v>
      </c>
      <c r="G70" s="2"/>
    </row>
    <row r="71" spans="1:7" ht="14.25" customHeight="1">
      <c r="A71" s="2">
        <v>67</v>
      </c>
      <c r="B71" s="2" t="s">
        <v>99</v>
      </c>
      <c r="C71" s="188">
        <v>1389175.2</v>
      </c>
      <c r="G71" s="2"/>
    </row>
    <row r="72" spans="1:7" ht="14.25" customHeight="1">
      <c r="A72" s="2">
        <v>68</v>
      </c>
      <c r="B72" s="58" t="s">
        <v>98</v>
      </c>
      <c r="C72" s="188">
        <v>1330349.51</v>
      </c>
      <c r="G72" s="2"/>
    </row>
    <row r="73" spans="1:7" ht="14.25" customHeight="1">
      <c r="A73" s="2">
        <v>69</v>
      </c>
      <c r="B73" s="2" t="s">
        <v>114</v>
      </c>
      <c r="C73" s="188">
        <v>1284199.3</v>
      </c>
      <c r="G73" s="2"/>
    </row>
    <row r="74" spans="1:7" ht="14.25" customHeight="1">
      <c r="A74" s="2">
        <v>70</v>
      </c>
      <c r="B74" s="58" t="s">
        <v>96</v>
      </c>
      <c r="C74" s="188">
        <v>1276586.82</v>
      </c>
      <c r="G74" s="2"/>
    </row>
    <row r="75" spans="1:7" ht="14.25" customHeight="1">
      <c r="A75" s="2">
        <v>71</v>
      </c>
      <c r="B75" s="58" t="s">
        <v>119</v>
      </c>
      <c r="C75" s="188">
        <v>1164523.54</v>
      </c>
      <c r="G75" s="2"/>
    </row>
    <row r="76" spans="1:7" ht="14.25" customHeight="1">
      <c r="A76" s="2">
        <v>72</v>
      </c>
      <c r="B76" s="2" t="s">
        <v>213</v>
      </c>
      <c r="C76" s="188">
        <v>1161419.6299999999</v>
      </c>
      <c r="G76" s="2"/>
    </row>
    <row r="77" spans="1:7" ht="14.25" customHeight="1">
      <c r="A77" s="2">
        <v>73</v>
      </c>
      <c r="B77" s="2" t="s">
        <v>142</v>
      </c>
      <c r="C77" s="188">
        <v>1045139.95</v>
      </c>
      <c r="G77" s="2"/>
    </row>
    <row r="78" spans="1:7" ht="14.25" customHeight="1">
      <c r="A78" s="2">
        <v>74</v>
      </c>
      <c r="B78" s="58" t="s">
        <v>91</v>
      </c>
      <c r="C78" s="188">
        <v>897542</v>
      </c>
      <c r="G78" s="2"/>
    </row>
    <row r="79" spans="1:7" ht="14.25" customHeight="1">
      <c r="A79" s="2">
        <v>75</v>
      </c>
      <c r="B79" s="2" t="s">
        <v>129</v>
      </c>
      <c r="C79" s="188">
        <v>790595.16</v>
      </c>
      <c r="G79" s="2"/>
    </row>
    <row r="80" spans="1:7" ht="14.25" customHeight="1">
      <c r="A80" s="2">
        <v>76</v>
      </c>
      <c r="B80" s="2" t="s">
        <v>150</v>
      </c>
      <c r="C80" s="188">
        <v>767135.07000000007</v>
      </c>
      <c r="G80" s="2"/>
    </row>
    <row r="81" spans="1:7" ht="14.25" customHeight="1">
      <c r="A81" s="2">
        <v>77</v>
      </c>
      <c r="B81" s="2" t="s">
        <v>216</v>
      </c>
      <c r="C81" s="188">
        <v>761528.20000000007</v>
      </c>
      <c r="G81" s="2"/>
    </row>
    <row r="82" spans="1:7" ht="14.25" customHeight="1">
      <c r="A82" s="2">
        <v>78</v>
      </c>
      <c r="B82" s="58" t="s">
        <v>186</v>
      </c>
      <c r="C82" s="188">
        <v>707659.59</v>
      </c>
      <c r="G82" s="2"/>
    </row>
    <row r="83" spans="1:7" ht="14.25" customHeight="1">
      <c r="A83" s="2">
        <v>79</v>
      </c>
      <c r="B83" s="58" t="s">
        <v>85</v>
      </c>
      <c r="C83" s="188">
        <v>707429.39</v>
      </c>
      <c r="G83" s="2"/>
    </row>
    <row r="84" spans="1:7" ht="14.25" customHeight="1">
      <c r="A84" s="2">
        <v>80</v>
      </c>
      <c r="B84" s="2" t="s">
        <v>37</v>
      </c>
      <c r="C84" s="188">
        <v>696753.12</v>
      </c>
      <c r="G84" s="2"/>
    </row>
    <row r="85" spans="1:7" ht="14.25" customHeight="1">
      <c r="A85" s="2">
        <v>81</v>
      </c>
      <c r="B85" s="2" t="s">
        <v>234</v>
      </c>
      <c r="C85" s="188">
        <v>690290.01</v>
      </c>
      <c r="G85" s="2"/>
    </row>
    <row r="86" spans="1:7" ht="14.25" customHeight="1">
      <c r="A86" s="2">
        <v>82</v>
      </c>
      <c r="B86" s="2" t="s">
        <v>153</v>
      </c>
      <c r="C86" s="188">
        <v>685236.25</v>
      </c>
      <c r="G86" s="2"/>
    </row>
    <row r="87" spans="1:7" ht="14.25" customHeight="1">
      <c r="A87" s="2">
        <v>83</v>
      </c>
      <c r="B87" s="58" t="s">
        <v>74</v>
      </c>
      <c r="C87" s="188">
        <v>640101.27</v>
      </c>
      <c r="G87" s="2"/>
    </row>
    <row r="88" spans="1:7" ht="14.25" customHeight="1">
      <c r="A88" s="2">
        <v>84</v>
      </c>
      <c r="B88" s="58" t="s">
        <v>117</v>
      </c>
      <c r="C88" s="188">
        <v>635633.75</v>
      </c>
      <c r="G88" s="2"/>
    </row>
    <row r="89" spans="1:7" ht="14.25" customHeight="1">
      <c r="A89" s="2">
        <v>85</v>
      </c>
      <c r="B89" s="58" t="s">
        <v>102</v>
      </c>
      <c r="C89" s="188">
        <v>593967</v>
      </c>
      <c r="G89" s="2"/>
    </row>
    <row r="90" spans="1:7" ht="14.25" customHeight="1">
      <c r="A90" s="2">
        <v>86</v>
      </c>
      <c r="B90" s="2" t="s">
        <v>63</v>
      </c>
      <c r="C90" s="188">
        <v>517851</v>
      </c>
      <c r="G90" s="2"/>
    </row>
    <row r="91" spans="1:7" ht="14.25" customHeight="1">
      <c r="A91" s="2">
        <v>87</v>
      </c>
      <c r="B91" s="58" t="s">
        <v>236</v>
      </c>
      <c r="C91" s="188">
        <v>456981.56</v>
      </c>
      <c r="G91" s="2"/>
    </row>
    <row r="92" spans="1:7" ht="14.25" customHeight="1">
      <c r="A92" s="2">
        <v>88</v>
      </c>
      <c r="B92" s="2" t="s">
        <v>44</v>
      </c>
      <c r="C92" s="188">
        <v>405216.59</v>
      </c>
      <c r="G92" s="2"/>
    </row>
    <row r="93" spans="1:7" ht="14.25" customHeight="1">
      <c r="A93" s="2">
        <v>89</v>
      </c>
      <c r="B93" s="2" t="s">
        <v>29</v>
      </c>
      <c r="C93" s="188">
        <v>181389.2</v>
      </c>
      <c r="G93" s="2"/>
    </row>
    <row r="94" spans="1:7" ht="14.25" customHeight="1">
      <c r="A94" s="2">
        <v>90</v>
      </c>
      <c r="B94" s="2" t="s">
        <v>224</v>
      </c>
      <c r="C94" s="188">
        <v>178875.21999999997</v>
      </c>
      <c r="G94" s="2"/>
    </row>
    <row r="95" spans="1:7" ht="14.25" customHeight="1">
      <c r="A95" s="2"/>
      <c r="B95" s="47"/>
      <c r="C95" s="173"/>
      <c r="G95" s="2"/>
    </row>
    <row r="96" spans="1:7" ht="14.25" customHeight="1">
      <c r="A96" s="2"/>
      <c r="B96" s="18" t="s">
        <v>11</v>
      </c>
      <c r="C96" s="338">
        <v>3410924.14</v>
      </c>
      <c r="G96" s="2"/>
    </row>
    <row r="97" spans="1:7" ht="14.25" customHeight="1">
      <c r="A97" s="2"/>
      <c r="B97" s="18" t="s">
        <v>10</v>
      </c>
      <c r="C97" s="338">
        <v>5022141.0136666652</v>
      </c>
      <c r="G97" s="2"/>
    </row>
    <row r="98" spans="1:7" ht="14.25" customHeight="1">
      <c r="A98" s="2"/>
      <c r="B98" s="18" t="s">
        <v>237</v>
      </c>
      <c r="C98" s="176">
        <v>451992691.2299999</v>
      </c>
      <c r="G98" s="2"/>
    </row>
    <row r="99" spans="1:7" ht="12.75">
      <c r="G99" s="2"/>
    </row>
    <row r="100" spans="1:7" ht="14.25" customHeight="1">
      <c r="A100" s="45" t="s">
        <v>172</v>
      </c>
      <c r="B100" s="314"/>
      <c r="C100" s="314"/>
      <c r="D100" s="314"/>
      <c r="E100" s="314"/>
      <c r="F100" s="314"/>
      <c r="G100" s="2"/>
    </row>
    <row r="101" spans="1:7" ht="14.25" customHeight="1">
      <c r="G101" s="2"/>
    </row>
  </sheetData>
  <phoneticPr fontId="51" type="noConversion"/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5">
    <pageSetUpPr fitToPage="1"/>
  </sheetPr>
  <dimension ref="A1:K98"/>
  <sheetViews>
    <sheetView zoomScaleNormal="100" workbookViewId="0">
      <pane ySplit="1" topLeftCell="A77" activePane="bottomLeft" state="frozen"/>
      <selection sqref="A1:C97"/>
      <selection pane="bottomLeft"/>
    </sheetView>
  </sheetViews>
  <sheetFormatPr defaultColWidth="8.85546875" defaultRowHeight="14.25" customHeight="1"/>
  <cols>
    <col min="1" max="1" width="4.85546875" customWidth="1"/>
    <col min="2" max="2" width="20.5703125" customWidth="1"/>
    <col min="3" max="3" width="10.7109375" style="65" customWidth="1"/>
    <col min="4" max="4" width="16.28515625" customWidth="1"/>
    <col min="5" max="5" width="21" customWidth="1"/>
    <col min="6" max="6" width="11.7109375" style="11" customWidth="1"/>
    <col min="7" max="7" width="9.85546875" bestFit="1" customWidth="1"/>
    <col min="8" max="8" width="9.7109375" customWidth="1"/>
    <col min="9" max="9" width="18.42578125" customWidth="1"/>
    <col min="10" max="10" width="12.7109375" customWidth="1"/>
    <col min="11" max="11" width="24.42578125" style="47" customWidth="1"/>
  </cols>
  <sheetData>
    <row r="1" spans="1:11" ht="16.5" customHeight="1">
      <c r="B1" s="9" t="s">
        <v>498</v>
      </c>
    </row>
    <row r="2" spans="1:11" s="81" customFormat="1" ht="14.25" customHeight="1">
      <c r="B2" s="9"/>
      <c r="C2" s="65"/>
    </row>
    <row r="3" spans="1:11" ht="14.25" customHeight="1">
      <c r="A3" s="2">
        <v>1</v>
      </c>
      <c r="B3" s="58" t="s">
        <v>190</v>
      </c>
      <c r="C3" s="142">
        <v>797.49701023523062</v>
      </c>
      <c r="H3" s="2"/>
      <c r="I3" s="58"/>
      <c r="J3" s="58"/>
      <c r="K3" s="12"/>
    </row>
    <row r="4" spans="1:11" ht="14.25" customHeight="1">
      <c r="A4" s="2">
        <v>2</v>
      </c>
      <c r="B4" s="58" t="s">
        <v>162</v>
      </c>
      <c r="C4" s="142">
        <v>201.54419192587693</v>
      </c>
      <c r="H4" s="2"/>
      <c r="I4" s="58"/>
      <c r="J4" s="58"/>
      <c r="K4" s="12"/>
    </row>
    <row r="5" spans="1:11" ht="14.25" customHeight="1">
      <c r="A5" s="2">
        <v>3</v>
      </c>
      <c r="B5" s="58" t="s">
        <v>44</v>
      </c>
      <c r="C5" s="142">
        <v>172.43259148936173</v>
      </c>
      <c r="H5" s="2"/>
      <c r="I5" s="58"/>
      <c r="J5" s="58"/>
      <c r="K5" s="12"/>
    </row>
    <row r="6" spans="1:11" ht="14.25" customHeight="1">
      <c r="A6" s="2">
        <v>4</v>
      </c>
      <c r="B6" s="58" t="s">
        <v>105</v>
      </c>
      <c r="C6" s="142">
        <v>168.32646807873661</v>
      </c>
      <c r="H6" s="2"/>
      <c r="I6" s="58"/>
      <c r="J6" s="58"/>
      <c r="K6" s="12"/>
    </row>
    <row r="7" spans="1:11" ht="14.25" customHeight="1">
      <c r="A7" s="2">
        <v>5</v>
      </c>
      <c r="B7" s="58" t="s">
        <v>120</v>
      </c>
      <c r="C7" s="142">
        <v>148.41188420592096</v>
      </c>
      <c r="H7" s="2"/>
      <c r="I7" s="58"/>
      <c r="J7" s="58"/>
      <c r="K7" s="12"/>
    </row>
    <row r="8" spans="1:11" ht="14.25" customHeight="1">
      <c r="A8" s="2">
        <v>6</v>
      </c>
      <c r="B8" s="58" t="s">
        <v>167</v>
      </c>
      <c r="C8" s="142">
        <v>136.15104548768861</v>
      </c>
      <c r="H8" s="2"/>
      <c r="I8" s="58"/>
      <c r="J8" s="58"/>
      <c r="K8" s="12"/>
    </row>
    <row r="9" spans="1:11" ht="14.25" customHeight="1">
      <c r="A9" s="2">
        <v>7</v>
      </c>
      <c r="B9" s="58" t="s">
        <v>63</v>
      </c>
      <c r="C9" s="142">
        <v>127.80133267522211</v>
      </c>
      <c r="H9" s="2"/>
      <c r="I9" s="58"/>
      <c r="J9" s="58"/>
      <c r="K9" s="12"/>
    </row>
    <row r="10" spans="1:11" ht="14.25" customHeight="1">
      <c r="A10" s="2">
        <v>8</v>
      </c>
      <c r="B10" s="58" t="s">
        <v>228</v>
      </c>
      <c r="C10" s="142">
        <v>113.58077537058153</v>
      </c>
      <c r="H10" s="2"/>
      <c r="I10" s="58"/>
      <c r="J10" s="58"/>
      <c r="K10" s="12"/>
    </row>
    <row r="11" spans="1:11" ht="14.25" customHeight="1">
      <c r="A11" s="2">
        <v>9</v>
      </c>
      <c r="B11" s="58" t="s">
        <v>116</v>
      </c>
      <c r="C11" s="142">
        <v>113.36663736654803</v>
      </c>
      <c r="H11" s="2"/>
      <c r="I11" s="58"/>
      <c r="J11" s="58"/>
      <c r="K11" s="12"/>
    </row>
    <row r="12" spans="1:11" ht="14.25" customHeight="1">
      <c r="A12" s="2">
        <v>10</v>
      </c>
      <c r="B12" s="58" t="s">
        <v>233</v>
      </c>
      <c r="C12" s="142">
        <v>112.41477501515513</v>
      </c>
      <c r="H12" s="2"/>
      <c r="I12" s="58"/>
      <c r="J12" s="58"/>
      <c r="K12" s="12"/>
    </row>
    <row r="13" spans="1:11" ht="14.25" customHeight="1">
      <c r="A13" s="2">
        <v>11</v>
      </c>
      <c r="B13" s="58" t="s">
        <v>150</v>
      </c>
      <c r="C13" s="142">
        <v>111.55083175803404</v>
      </c>
      <c r="H13" s="2"/>
      <c r="I13" s="58"/>
      <c r="J13" s="58"/>
      <c r="K13" s="12"/>
    </row>
    <row r="14" spans="1:11" ht="14.25" customHeight="1">
      <c r="A14" s="2">
        <v>12</v>
      </c>
      <c r="B14" s="58" t="s">
        <v>102</v>
      </c>
      <c r="C14" s="142">
        <v>96.879301908334696</v>
      </c>
      <c r="H14" s="2"/>
      <c r="I14" s="58"/>
      <c r="J14" s="58"/>
      <c r="K14" s="12"/>
    </row>
    <row r="15" spans="1:11" ht="14.25" customHeight="1">
      <c r="A15" s="2">
        <v>13</v>
      </c>
      <c r="B15" s="58" t="s">
        <v>163</v>
      </c>
      <c r="C15" s="142">
        <v>87.451834131204492</v>
      </c>
      <c r="H15" s="2"/>
      <c r="I15" s="58"/>
      <c r="J15" s="58"/>
      <c r="K15" s="12"/>
    </row>
    <row r="16" spans="1:11" ht="14.25" customHeight="1">
      <c r="A16" s="2">
        <v>14</v>
      </c>
      <c r="B16" s="58" t="s">
        <v>49</v>
      </c>
      <c r="C16" s="142">
        <v>87.019003853044396</v>
      </c>
      <c r="H16" s="2"/>
      <c r="I16" s="58"/>
      <c r="J16" s="58"/>
      <c r="K16" s="12"/>
    </row>
    <row r="17" spans="1:11" ht="14.25" customHeight="1">
      <c r="A17" s="2">
        <v>15</v>
      </c>
      <c r="B17" s="58" t="s">
        <v>108</v>
      </c>
      <c r="C17" s="142">
        <v>85.521563190773676</v>
      </c>
      <c r="H17" s="2"/>
      <c r="I17" s="58"/>
      <c r="J17" s="58"/>
      <c r="K17" s="12"/>
    </row>
    <row r="18" spans="1:11" ht="14.25" customHeight="1">
      <c r="A18" s="2">
        <v>16</v>
      </c>
      <c r="B18" s="58" t="s">
        <v>135</v>
      </c>
      <c r="C18" s="142">
        <v>83.058157092130671</v>
      </c>
      <c r="H18" s="2"/>
      <c r="I18" s="58"/>
      <c r="J18" s="58"/>
      <c r="K18" s="12"/>
    </row>
    <row r="19" spans="1:11" ht="14.25" customHeight="1">
      <c r="A19" s="2">
        <v>17</v>
      </c>
      <c r="B19" s="58" t="s">
        <v>29</v>
      </c>
      <c r="C19" s="142">
        <v>82.524658780709743</v>
      </c>
      <c r="H19" s="2"/>
      <c r="I19" s="58"/>
      <c r="J19" s="58"/>
      <c r="K19" s="12"/>
    </row>
    <row r="20" spans="1:11" ht="14.25" customHeight="1">
      <c r="A20" s="2">
        <v>18</v>
      </c>
      <c r="B20" s="58" t="s">
        <v>188</v>
      </c>
      <c r="C20" s="142">
        <v>81.907855822752964</v>
      </c>
      <c r="H20" s="2"/>
      <c r="I20" s="58"/>
      <c r="J20" s="58"/>
      <c r="K20" s="12"/>
    </row>
    <row r="21" spans="1:11" ht="14.25" customHeight="1">
      <c r="A21" s="2">
        <v>19</v>
      </c>
      <c r="B21" s="58" t="s">
        <v>160</v>
      </c>
      <c r="C21" s="142">
        <v>80.526055361322193</v>
      </c>
      <c r="H21" s="2"/>
      <c r="I21" s="58"/>
      <c r="J21" s="58"/>
      <c r="K21" s="12"/>
    </row>
    <row r="22" spans="1:11" ht="14.25" customHeight="1">
      <c r="A22" s="2">
        <v>20</v>
      </c>
      <c r="B22" s="58" t="s">
        <v>37</v>
      </c>
      <c r="C22" s="142">
        <v>80.48436178814832</v>
      </c>
      <c r="H22" s="2"/>
      <c r="I22" s="58"/>
      <c r="J22" s="58"/>
      <c r="K22" s="12"/>
    </row>
    <row r="23" spans="1:11" ht="14.25" customHeight="1">
      <c r="A23" s="2">
        <v>21</v>
      </c>
      <c r="B23" s="58" t="s">
        <v>153</v>
      </c>
      <c r="C23" s="142">
        <v>80.24783346996135</v>
      </c>
      <c r="H23" s="2"/>
      <c r="I23" s="58"/>
      <c r="J23" s="58"/>
      <c r="K23" s="12"/>
    </row>
    <row r="24" spans="1:11" ht="14.25" customHeight="1">
      <c r="A24" s="2">
        <v>22</v>
      </c>
      <c r="B24" s="58" t="s">
        <v>223</v>
      </c>
      <c r="C24" s="142">
        <v>79.406464160029628</v>
      </c>
      <c r="H24" s="2"/>
      <c r="I24" s="58"/>
      <c r="J24" s="58"/>
      <c r="K24" s="12"/>
    </row>
    <row r="25" spans="1:11" ht="14.25" customHeight="1">
      <c r="A25" s="2">
        <v>23</v>
      </c>
      <c r="B25" s="58" t="s">
        <v>186</v>
      </c>
      <c r="C25" s="142">
        <v>79.200849468382756</v>
      </c>
      <c r="H25" s="2"/>
      <c r="I25" s="58"/>
      <c r="J25" s="58"/>
      <c r="K25" s="12"/>
    </row>
    <row r="26" spans="1:11" ht="14.25" customHeight="1">
      <c r="A26" s="2">
        <v>24</v>
      </c>
      <c r="B26" s="58" t="s">
        <v>140</v>
      </c>
      <c r="C26" s="142">
        <v>79.186743369890323</v>
      </c>
      <c r="H26" s="2"/>
      <c r="I26" s="58"/>
      <c r="J26" s="58"/>
      <c r="K26" s="12"/>
    </row>
    <row r="27" spans="1:11" ht="14.25" customHeight="1">
      <c r="A27" s="2">
        <v>25</v>
      </c>
      <c r="B27" s="58" t="s">
        <v>74</v>
      </c>
      <c r="C27" s="142">
        <v>75.715787792760821</v>
      </c>
      <c r="H27" s="2"/>
      <c r="I27" s="58"/>
      <c r="J27" s="58"/>
      <c r="K27" s="12"/>
    </row>
    <row r="28" spans="1:11" ht="14.25" customHeight="1">
      <c r="A28" s="2">
        <v>26</v>
      </c>
      <c r="B28" s="58" t="s">
        <v>125</v>
      </c>
      <c r="C28" s="142">
        <v>73.555085479958422</v>
      </c>
      <c r="H28" s="2"/>
      <c r="I28" s="58"/>
      <c r="J28" s="58"/>
      <c r="K28" s="12"/>
    </row>
    <row r="29" spans="1:11" ht="14.25" customHeight="1">
      <c r="A29" s="2">
        <v>27</v>
      </c>
      <c r="B29" s="58" t="s">
        <v>56</v>
      </c>
      <c r="C29" s="142">
        <v>72.104753026172602</v>
      </c>
      <c r="H29" s="2"/>
      <c r="I29" s="58"/>
      <c r="J29" s="58"/>
      <c r="K29" s="12"/>
    </row>
    <row r="30" spans="1:11" ht="14.25" customHeight="1">
      <c r="A30" s="2">
        <v>28</v>
      </c>
      <c r="B30" s="58" t="s">
        <v>96</v>
      </c>
      <c r="C30" s="142">
        <v>71.146788162514639</v>
      </c>
      <c r="H30" s="2"/>
      <c r="I30" s="58"/>
      <c r="J30" s="58"/>
      <c r="K30" s="12"/>
    </row>
    <row r="31" spans="1:11" ht="14.25" customHeight="1">
      <c r="A31" s="2">
        <v>29</v>
      </c>
      <c r="B31" s="58" t="s">
        <v>119</v>
      </c>
      <c r="C31" s="142">
        <v>70.508812061031733</v>
      </c>
      <c r="H31" s="2"/>
      <c r="I31" s="58"/>
      <c r="J31" s="58"/>
      <c r="K31" s="12"/>
    </row>
    <row r="32" spans="1:11" ht="14.25" customHeight="1">
      <c r="A32" s="2">
        <v>30</v>
      </c>
      <c r="B32" s="58" t="s">
        <v>235</v>
      </c>
      <c r="C32" s="142">
        <v>70.317729257641929</v>
      </c>
      <c r="H32" s="2"/>
      <c r="I32" s="58"/>
      <c r="J32" s="58"/>
      <c r="K32" s="12"/>
    </row>
    <row r="33" spans="1:11" ht="14.25" customHeight="1">
      <c r="A33" s="2">
        <v>31</v>
      </c>
      <c r="B33" s="58" t="s">
        <v>166</v>
      </c>
      <c r="C33" s="142">
        <v>69.099279485875442</v>
      </c>
      <c r="H33" s="2"/>
      <c r="I33" s="58"/>
      <c r="J33" s="58"/>
      <c r="K33" s="12"/>
    </row>
    <row r="34" spans="1:11" ht="14.25" customHeight="1">
      <c r="A34" s="2">
        <v>32</v>
      </c>
      <c r="B34" s="58" t="s">
        <v>232</v>
      </c>
      <c r="C34" s="142">
        <v>68.243921861973661</v>
      </c>
      <c r="H34" s="2"/>
      <c r="I34" s="58"/>
      <c r="J34" s="58"/>
      <c r="K34" s="12"/>
    </row>
    <row r="35" spans="1:11" ht="14.25" customHeight="1">
      <c r="A35" s="2">
        <v>33</v>
      </c>
      <c r="B35" s="58" t="s">
        <v>191</v>
      </c>
      <c r="C35" s="142">
        <v>68.079016059196817</v>
      </c>
      <c r="H35" s="2"/>
      <c r="I35" s="58"/>
      <c r="J35" s="58"/>
      <c r="K35" s="12"/>
    </row>
    <row r="36" spans="1:11" ht="14.25" customHeight="1">
      <c r="A36" s="2">
        <v>34</v>
      </c>
      <c r="B36" s="58" t="s">
        <v>24</v>
      </c>
      <c r="C36" s="142">
        <v>67.998621859429662</v>
      </c>
      <c r="H36" s="2"/>
      <c r="I36" s="58"/>
      <c r="J36" s="58"/>
      <c r="K36" s="12"/>
    </row>
    <row r="37" spans="1:11" ht="14.25" customHeight="1">
      <c r="A37" s="2">
        <v>35</v>
      </c>
      <c r="B37" s="58" t="s">
        <v>104</v>
      </c>
      <c r="C37" s="142">
        <v>67.238030938695545</v>
      </c>
      <c r="H37" s="2"/>
      <c r="I37" s="58"/>
      <c r="J37" s="58"/>
      <c r="K37" s="12"/>
    </row>
    <row r="38" spans="1:11" ht="14.25" customHeight="1">
      <c r="A38" s="2">
        <v>36</v>
      </c>
      <c r="B38" s="58" t="s">
        <v>124</v>
      </c>
      <c r="C38" s="142">
        <v>65.340944506780858</v>
      </c>
      <c r="H38" s="2"/>
      <c r="I38" s="58"/>
      <c r="J38" s="58"/>
      <c r="K38" s="12"/>
    </row>
    <row r="39" spans="1:11" ht="14.25" customHeight="1">
      <c r="A39" s="2">
        <v>37</v>
      </c>
      <c r="B39" s="58" t="s">
        <v>130</v>
      </c>
      <c r="C39" s="142">
        <v>62.214557677063851</v>
      </c>
      <c r="H39" s="2"/>
      <c r="I39" s="58"/>
      <c r="J39" s="58"/>
      <c r="K39" s="12"/>
    </row>
    <row r="40" spans="1:11" ht="14.25" customHeight="1">
      <c r="A40" s="2">
        <v>38</v>
      </c>
      <c r="B40" s="58" t="s">
        <v>99</v>
      </c>
      <c r="C40" s="142">
        <v>60.596519083969461</v>
      </c>
      <c r="H40" s="2"/>
      <c r="I40" s="58"/>
      <c r="J40" s="58"/>
      <c r="K40" s="12"/>
    </row>
    <row r="41" spans="1:11" ht="14.25" customHeight="1">
      <c r="A41" s="2">
        <v>39</v>
      </c>
      <c r="B41" s="58" t="s">
        <v>113</v>
      </c>
      <c r="C41" s="142">
        <v>60.532520238953552</v>
      </c>
      <c r="H41" s="2"/>
      <c r="I41" s="58"/>
      <c r="J41" s="58"/>
      <c r="K41" s="12"/>
    </row>
    <row r="42" spans="1:11" ht="14.25" customHeight="1">
      <c r="A42" s="2">
        <v>40</v>
      </c>
      <c r="B42" s="58" t="s">
        <v>184</v>
      </c>
      <c r="C42" s="142">
        <v>60.414045775488624</v>
      </c>
      <c r="H42" s="2"/>
      <c r="I42" s="58"/>
      <c r="J42" s="58"/>
      <c r="K42" s="12"/>
    </row>
    <row r="43" spans="1:11" ht="14.25" customHeight="1">
      <c r="A43" s="2">
        <v>41</v>
      </c>
      <c r="B43" s="58" t="s">
        <v>75</v>
      </c>
      <c r="C43" s="142">
        <v>59.915592408916822</v>
      </c>
      <c r="H43" s="2"/>
      <c r="I43" s="58"/>
      <c r="J43" s="58"/>
      <c r="K43" s="12"/>
    </row>
    <row r="44" spans="1:11" ht="14.25" customHeight="1">
      <c r="A44" s="2">
        <v>42</v>
      </c>
      <c r="B44" s="58" t="s">
        <v>33</v>
      </c>
      <c r="C44" s="142">
        <v>59.465977426887584</v>
      </c>
      <c r="H44" s="2"/>
      <c r="I44" s="58"/>
      <c r="J44" s="58"/>
      <c r="K44" s="12"/>
    </row>
    <row r="45" spans="1:11" ht="14.25" customHeight="1">
      <c r="A45" s="2">
        <v>43</v>
      </c>
      <c r="B45" s="58" t="s">
        <v>227</v>
      </c>
      <c r="C45" s="142">
        <v>59.437649625237725</v>
      </c>
      <c r="H45" s="2"/>
      <c r="I45" s="58"/>
      <c r="J45" s="58"/>
      <c r="K45" s="12"/>
    </row>
    <row r="46" spans="1:11" ht="14.25" customHeight="1">
      <c r="A46" s="2">
        <v>44</v>
      </c>
      <c r="B46" s="58" t="s">
        <v>213</v>
      </c>
      <c r="C46" s="142">
        <v>58.654594717438506</v>
      </c>
      <c r="H46" s="2"/>
    </row>
    <row r="47" spans="1:11" ht="14.25" customHeight="1">
      <c r="A47" s="2">
        <v>45</v>
      </c>
      <c r="B47" s="58" t="s">
        <v>231</v>
      </c>
      <c r="C47" s="142">
        <v>57.797627610384112</v>
      </c>
      <c r="H47" s="2"/>
      <c r="I47" s="58"/>
      <c r="J47" s="58"/>
      <c r="K47" s="12"/>
    </row>
    <row r="48" spans="1:11" ht="12.75">
      <c r="A48" s="2">
        <v>46</v>
      </c>
      <c r="B48" s="58" t="s">
        <v>129</v>
      </c>
      <c r="C48" s="142">
        <v>55.124470785106681</v>
      </c>
      <c r="H48" s="2"/>
      <c r="I48" s="58"/>
      <c r="J48" s="58"/>
      <c r="K48" s="12"/>
    </row>
    <row r="49" spans="1:11" ht="14.25" customHeight="1">
      <c r="A49" s="2">
        <v>47</v>
      </c>
      <c r="B49" s="58" t="s">
        <v>85</v>
      </c>
      <c r="C49" s="142">
        <v>53.899382095238096</v>
      </c>
      <c r="H49" s="5"/>
      <c r="I49" s="58"/>
      <c r="J49" s="58"/>
      <c r="K49" s="12"/>
    </row>
    <row r="50" spans="1:11" ht="14.25" customHeight="1">
      <c r="A50" s="2">
        <v>48</v>
      </c>
      <c r="B50" s="58" t="s">
        <v>145</v>
      </c>
      <c r="C50" s="142">
        <v>53.261614298105933</v>
      </c>
      <c r="H50" s="5"/>
      <c r="I50" s="58"/>
      <c r="J50" s="58"/>
      <c r="K50" s="12"/>
    </row>
    <row r="51" spans="1:11" ht="14.25" customHeight="1">
      <c r="A51" s="2">
        <v>49</v>
      </c>
      <c r="B51" s="58" t="s">
        <v>219</v>
      </c>
      <c r="C51" s="142">
        <v>52.77995704154003</v>
      </c>
      <c r="D51" s="2"/>
      <c r="E51" s="64"/>
      <c r="F51" s="58"/>
      <c r="H51" s="5"/>
      <c r="I51" s="58"/>
      <c r="J51" s="58"/>
      <c r="K51" s="12"/>
    </row>
    <row r="52" spans="1:11" ht="12.75">
      <c r="A52" s="2">
        <v>50</v>
      </c>
      <c r="B52" s="58" t="s">
        <v>212</v>
      </c>
      <c r="C52" s="142">
        <v>52.204166855742621</v>
      </c>
      <c r="H52" s="5"/>
      <c r="I52" s="58"/>
      <c r="J52" s="58"/>
      <c r="K52" s="12"/>
    </row>
    <row r="53" spans="1:11" ht="14.25" customHeight="1">
      <c r="A53" s="2">
        <v>51</v>
      </c>
      <c r="B53" s="58" t="s">
        <v>126</v>
      </c>
      <c r="C53" s="142">
        <v>51.777236002888742</v>
      </c>
      <c r="H53" s="5"/>
      <c r="I53" s="58"/>
      <c r="J53" s="58"/>
      <c r="K53" s="12"/>
    </row>
    <row r="54" spans="1:11" ht="14.25" customHeight="1">
      <c r="A54" s="2">
        <v>52</v>
      </c>
      <c r="B54" s="58" t="s">
        <v>138</v>
      </c>
      <c r="C54" s="142">
        <v>51.634763596401555</v>
      </c>
      <c r="H54" s="5"/>
      <c r="I54" s="58"/>
      <c r="J54" s="58"/>
      <c r="K54" s="12"/>
    </row>
    <row r="55" spans="1:11" ht="14.25" customHeight="1">
      <c r="A55" s="2">
        <v>53</v>
      </c>
      <c r="B55" s="58" t="s">
        <v>92</v>
      </c>
      <c r="C55" s="142">
        <v>50.329573207305899</v>
      </c>
      <c r="H55" s="5"/>
      <c r="I55" s="58"/>
      <c r="J55" s="58"/>
      <c r="K55" s="12"/>
    </row>
    <row r="56" spans="1:11" ht="14.25" customHeight="1">
      <c r="A56" s="2">
        <v>54</v>
      </c>
      <c r="B56" s="58" t="s">
        <v>114</v>
      </c>
      <c r="C56" s="142">
        <v>49.852457298136649</v>
      </c>
      <c r="H56" s="5"/>
      <c r="I56" s="58"/>
      <c r="J56" s="58"/>
      <c r="K56" s="12"/>
    </row>
    <row r="57" spans="1:11" ht="14.25" customHeight="1">
      <c r="A57" s="2">
        <v>55</v>
      </c>
      <c r="B57" s="58" t="s">
        <v>224</v>
      </c>
      <c r="C57" s="142">
        <v>49.632413984461699</v>
      </c>
      <c r="H57" s="5"/>
      <c r="I57" s="58"/>
      <c r="J57" s="58"/>
      <c r="K57" s="12"/>
    </row>
    <row r="58" spans="1:11" ht="14.25" customHeight="1">
      <c r="A58" s="2">
        <v>56</v>
      </c>
      <c r="B58" s="58" t="s">
        <v>117</v>
      </c>
      <c r="C58" s="142">
        <v>48.868589990005383</v>
      </c>
      <c r="H58" s="5"/>
      <c r="I58" s="58"/>
      <c r="J58" s="58"/>
      <c r="K58" s="12"/>
    </row>
    <row r="59" spans="1:11" ht="14.25" customHeight="1">
      <c r="A59" s="2">
        <v>57</v>
      </c>
      <c r="B59" s="58" t="s">
        <v>220</v>
      </c>
      <c r="C59" s="142">
        <v>48.479104188847302</v>
      </c>
      <c r="H59" s="5"/>
      <c r="I59" s="58"/>
      <c r="J59" s="58"/>
      <c r="K59" s="12"/>
    </row>
    <row r="60" spans="1:11" ht="14.25" customHeight="1">
      <c r="A60" s="2">
        <v>58</v>
      </c>
      <c r="B60" s="58" t="s">
        <v>79</v>
      </c>
      <c r="C60" s="142">
        <v>48.386535820456693</v>
      </c>
      <c r="H60" s="5"/>
      <c r="I60" s="58"/>
      <c r="J60" s="58"/>
      <c r="K60" s="12"/>
    </row>
    <row r="61" spans="1:11" ht="14.25" customHeight="1">
      <c r="A61" s="2">
        <v>59</v>
      </c>
      <c r="B61" s="58" t="s">
        <v>144</v>
      </c>
      <c r="C61" s="142">
        <v>48.323354289058948</v>
      </c>
      <c r="H61" s="5"/>
      <c r="I61" s="58"/>
      <c r="J61" s="58"/>
      <c r="K61" s="12"/>
    </row>
    <row r="62" spans="1:11" ht="14.25" customHeight="1">
      <c r="A62" s="2">
        <v>60</v>
      </c>
      <c r="B62" s="58" t="s">
        <v>88</v>
      </c>
      <c r="C62" s="142">
        <v>48.309148860871488</v>
      </c>
      <c r="H62" s="5"/>
      <c r="I62" s="58"/>
      <c r="J62" s="58"/>
      <c r="K62" s="12"/>
    </row>
    <row r="63" spans="1:11" ht="14.25" customHeight="1">
      <c r="A63" s="2">
        <v>61</v>
      </c>
      <c r="B63" s="58" t="s">
        <v>234</v>
      </c>
      <c r="C63" s="142">
        <v>48.299049118387913</v>
      </c>
      <c r="H63" s="5"/>
      <c r="I63" s="58"/>
      <c r="J63" s="58"/>
      <c r="K63" s="12"/>
    </row>
    <row r="64" spans="1:11" ht="14.25" customHeight="1">
      <c r="A64" s="2">
        <v>62</v>
      </c>
      <c r="B64" s="58" t="s">
        <v>112</v>
      </c>
      <c r="C64" s="142">
        <v>48.103576478389677</v>
      </c>
      <c r="H64" s="5"/>
      <c r="I64" s="58"/>
      <c r="J64" s="58"/>
      <c r="K64" s="12"/>
    </row>
    <row r="65" spans="1:11" ht="14.25" customHeight="1">
      <c r="A65" s="2">
        <v>63</v>
      </c>
      <c r="B65" s="2" t="s">
        <v>142</v>
      </c>
      <c r="C65" s="142">
        <v>47.962000367124041</v>
      </c>
      <c r="H65" s="5"/>
      <c r="I65" s="2"/>
      <c r="J65" s="2"/>
      <c r="K65" s="12"/>
    </row>
    <row r="66" spans="1:11" ht="14.25" customHeight="1">
      <c r="A66" s="2">
        <v>64</v>
      </c>
      <c r="B66" s="58" t="s">
        <v>226</v>
      </c>
      <c r="C66" s="142">
        <v>47.754172978373674</v>
      </c>
      <c r="H66" s="5"/>
      <c r="I66" s="58"/>
      <c r="J66" s="58"/>
      <c r="K66" s="12"/>
    </row>
    <row r="67" spans="1:11" ht="14.25" customHeight="1">
      <c r="A67" s="2">
        <v>65</v>
      </c>
      <c r="B67" s="58" t="s">
        <v>215</v>
      </c>
      <c r="C67" s="142">
        <v>47.455166805724922</v>
      </c>
      <c r="H67" s="5"/>
      <c r="I67" s="58"/>
      <c r="J67" s="58"/>
      <c r="K67" s="12"/>
    </row>
    <row r="68" spans="1:11" ht="14.25" customHeight="1">
      <c r="A68" s="2">
        <v>66</v>
      </c>
      <c r="B68" s="58" t="s">
        <v>218</v>
      </c>
      <c r="C68" s="142">
        <v>47.327184539149805</v>
      </c>
      <c r="H68" s="5"/>
      <c r="I68" s="58"/>
      <c r="J68" s="58"/>
      <c r="K68" s="12"/>
    </row>
    <row r="69" spans="1:11" ht="14.25" customHeight="1">
      <c r="A69" s="2">
        <v>67</v>
      </c>
      <c r="B69" s="58" t="s">
        <v>91</v>
      </c>
      <c r="C69" s="142">
        <v>46.678905762429793</v>
      </c>
      <c r="H69" s="5"/>
      <c r="I69" s="58"/>
      <c r="J69" s="58"/>
      <c r="K69" s="12"/>
    </row>
    <row r="70" spans="1:11" ht="14.25" customHeight="1">
      <c r="A70" s="2">
        <v>68</v>
      </c>
      <c r="B70" s="58" t="s">
        <v>230</v>
      </c>
      <c r="C70" s="142">
        <v>44.900003065603926</v>
      </c>
      <c r="H70" s="5"/>
      <c r="I70" s="58"/>
      <c r="J70" s="58"/>
      <c r="K70" s="12"/>
    </row>
    <row r="71" spans="1:11" ht="14.25" customHeight="1">
      <c r="A71" s="2">
        <v>69</v>
      </c>
      <c r="B71" s="58" t="s">
        <v>65</v>
      </c>
      <c r="C71" s="142">
        <v>44.839145707178574</v>
      </c>
      <c r="H71" s="5"/>
      <c r="I71" s="58"/>
      <c r="J71" s="58"/>
      <c r="K71" s="12"/>
    </row>
    <row r="72" spans="1:11" ht="14.25" customHeight="1">
      <c r="A72" s="2">
        <v>70</v>
      </c>
      <c r="B72" s="58" t="s">
        <v>132</v>
      </c>
      <c r="C72" s="142">
        <v>43.682333995121674</v>
      </c>
      <c r="H72" s="5"/>
      <c r="I72" s="58"/>
      <c r="J72" s="58"/>
      <c r="K72" s="12"/>
    </row>
    <row r="73" spans="1:11" ht="14.25" customHeight="1">
      <c r="A73" s="2">
        <v>71</v>
      </c>
      <c r="B73" s="58" t="s">
        <v>216</v>
      </c>
      <c r="C73" s="142">
        <v>43.349928843854961</v>
      </c>
      <c r="H73" s="5"/>
      <c r="I73" s="58"/>
      <c r="J73" s="58"/>
      <c r="K73" s="12"/>
    </row>
    <row r="74" spans="1:11" ht="14.25" customHeight="1">
      <c r="A74" s="2">
        <v>72</v>
      </c>
      <c r="B74" s="58" t="s">
        <v>139</v>
      </c>
      <c r="C74" s="142">
        <v>42.833163556270449</v>
      </c>
      <c r="H74" s="5"/>
      <c r="I74" s="58"/>
      <c r="J74" s="58"/>
      <c r="K74" s="12"/>
    </row>
    <row r="75" spans="1:11" ht="14.25" customHeight="1">
      <c r="A75" s="2">
        <v>73</v>
      </c>
      <c r="B75" s="58" t="s">
        <v>98</v>
      </c>
      <c r="C75" s="142">
        <v>42.751767787132849</v>
      </c>
      <c r="H75" s="5"/>
      <c r="I75" s="58"/>
      <c r="J75" s="58"/>
      <c r="K75" s="12"/>
    </row>
    <row r="76" spans="1:11" ht="14.25" customHeight="1">
      <c r="A76" s="2">
        <v>74</v>
      </c>
      <c r="B76" s="58" t="s">
        <v>222</v>
      </c>
      <c r="C76" s="142">
        <v>41.538382277024738</v>
      </c>
      <c r="H76" s="5"/>
      <c r="I76" s="58"/>
      <c r="J76" s="58"/>
      <c r="K76" s="12"/>
    </row>
    <row r="77" spans="1:11" ht="14.25" customHeight="1">
      <c r="A77" s="2">
        <v>75</v>
      </c>
      <c r="B77" s="58" t="s">
        <v>109</v>
      </c>
      <c r="C77" s="142">
        <v>41.260534561249642</v>
      </c>
      <c r="H77" s="5"/>
      <c r="I77" s="58"/>
      <c r="J77" s="58"/>
      <c r="K77" s="12"/>
    </row>
    <row r="78" spans="1:11" ht="14.25" customHeight="1">
      <c r="A78" s="2">
        <v>76</v>
      </c>
      <c r="B78" s="58" t="s">
        <v>225</v>
      </c>
      <c r="C78" s="142">
        <v>40.742676784422471</v>
      </c>
      <c r="H78" s="5"/>
      <c r="I78" s="58"/>
      <c r="J78" s="58"/>
      <c r="K78" s="12"/>
    </row>
    <row r="79" spans="1:11" ht="14.25" customHeight="1">
      <c r="A79" s="2">
        <v>77</v>
      </c>
      <c r="B79" s="58" t="s">
        <v>164</v>
      </c>
      <c r="C79" s="142">
        <v>40.515774076810857</v>
      </c>
      <c r="H79" s="5"/>
      <c r="I79" s="58"/>
      <c r="J79" s="58"/>
      <c r="K79" s="12"/>
    </row>
    <row r="80" spans="1:11" ht="14.25" customHeight="1">
      <c r="A80" s="2">
        <v>78</v>
      </c>
      <c r="B80" s="58" t="s">
        <v>155</v>
      </c>
      <c r="C80" s="142">
        <v>39.964600378149413</v>
      </c>
      <c r="H80" s="5"/>
      <c r="I80" s="58"/>
      <c r="J80" s="58"/>
      <c r="K80" s="12"/>
    </row>
    <row r="81" spans="1:11" ht="14.25" customHeight="1">
      <c r="A81" s="2">
        <v>79</v>
      </c>
      <c r="B81" s="58" t="s">
        <v>59</v>
      </c>
      <c r="C81" s="142">
        <v>39.887168973719653</v>
      </c>
      <c r="H81" s="5"/>
      <c r="I81" s="58"/>
      <c r="J81" s="58"/>
      <c r="K81" s="12"/>
    </row>
    <row r="82" spans="1:11" ht="14.25" customHeight="1">
      <c r="A82" s="2">
        <v>80</v>
      </c>
      <c r="B82" s="58" t="s">
        <v>217</v>
      </c>
      <c r="C82" s="142">
        <v>39.860956938595471</v>
      </c>
      <c r="H82" s="5"/>
      <c r="I82" s="58"/>
      <c r="J82" s="58"/>
      <c r="K82" s="12"/>
    </row>
    <row r="83" spans="1:11" ht="14.25" customHeight="1">
      <c r="A83" s="2">
        <v>81</v>
      </c>
      <c r="B83" s="58" t="s">
        <v>76</v>
      </c>
      <c r="C83" s="142">
        <v>39.329670012194889</v>
      </c>
      <c r="H83" s="2"/>
      <c r="I83" s="58"/>
      <c r="J83" s="58"/>
      <c r="K83" s="12"/>
    </row>
    <row r="84" spans="1:11" ht="14.25" customHeight="1">
      <c r="A84" s="2">
        <v>82</v>
      </c>
      <c r="B84" s="58" t="s">
        <v>53</v>
      </c>
      <c r="C84" s="142">
        <v>36.020284086902699</v>
      </c>
      <c r="H84" s="5"/>
      <c r="I84" s="58"/>
      <c r="J84" s="58"/>
      <c r="K84" s="12"/>
    </row>
    <row r="85" spans="1:11" ht="14.25" customHeight="1">
      <c r="A85" s="2">
        <v>83</v>
      </c>
      <c r="B85" s="58" t="s">
        <v>32</v>
      </c>
      <c r="C85" s="142">
        <v>35.659891065085091</v>
      </c>
      <c r="H85" s="5"/>
      <c r="I85" s="58"/>
      <c r="J85" s="58"/>
      <c r="K85" s="12"/>
    </row>
    <row r="86" spans="1:11" ht="14.25" customHeight="1">
      <c r="A86" s="2">
        <v>84</v>
      </c>
      <c r="B86" s="58" t="s">
        <v>221</v>
      </c>
      <c r="C86" s="142">
        <v>35.267517634539374</v>
      </c>
      <c r="H86" s="5"/>
      <c r="I86" s="58"/>
      <c r="J86" s="58"/>
      <c r="K86" s="12"/>
    </row>
    <row r="87" spans="1:11" ht="14.25" customHeight="1">
      <c r="A87" s="2">
        <v>85</v>
      </c>
      <c r="B87" s="58" t="s">
        <v>192</v>
      </c>
      <c r="C87" s="142">
        <v>34.703347189622114</v>
      </c>
      <c r="H87" s="5"/>
      <c r="I87" s="58"/>
      <c r="J87" s="58"/>
      <c r="K87" s="12"/>
    </row>
    <row r="88" spans="1:11" ht="14.25" customHeight="1">
      <c r="A88" s="2">
        <v>86</v>
      </c>
      <c r="B88" s="58" t="s">
        <v>131</v>
      </c>
      <c r="C88" s="142">
        <v>34.671797260695882</v>
      </c>
      <c r="H88" s="5"/>
      <c r="I88" s="58"/>
      <c r="J88" s="58"/>
      <c r="K88" s="12"/>
    </row>
    <row r="89" spans="1:11" ht="14.25" customHeight="1">
      <c r="A89" s="2">
        <v>87</v>
      </c>
      <c r="B89" s="58" t="s">
        <v>229</v>
      </c>
      <c r="C89" s="142">
        <v>33.268788265902259</v>
      </c>
      <c r="H89" s="5"/>
      <c r="I89" s="58"/>
      <c r="J89" s="58"/>
      <c r="K89" s="12"/>
    </row>
    <row r="90" spans="1:11" ht="14.25" customHeight="1">
      <c r="A90" s="2">
        <v>88</v>
      </c>
      <c r="B90" s="58" t="s">
        <v>70</v>
      </c>
      <c r="C90" s="142">
        <v>33.056767961742345</v>
      </c>
      <c r="H90" s="5"/>
      <c r="I90" s="58"/>
      <c r="J90" s="58"/>
      <c r="K90" s="12"/>
    </row>
    <row r="91" spans="1:11" ht="14.25" customHeight="1">
      <c r="A91" s="2">
        <v>89</v>
      </c>
      <c r="B91" s="58" t="s">
        <v>214</v>
      </c>
      <c r="C91" s="142">
        <v>29.809119460843675</v>
      </c>
      <c r="H91" s="5"/>
      <c r="I91" s="58"/>
      <c r="J91" s="58"/>
      <c r="K91" s="12"/>
    </row>
    <row r="92" spans="1:11" ht="14.25" customHeight="1">
      <c r="A92" s="2">
        <v>90</v>
      </c>
      <c r="B92" s="58" t="s">
        <v>236</v>
      </c>
      <c r="C92" s="142">
        <v>26.298069862461876</v>
      </c>
      <c r="H92" s="5"/>
      <c r="I92" s="58"/>
      <c r="J92" s="58"/>
      <c r="K92" s="12"/>
    </row>
    <row r="93" spans="1:11" ht="14.25" customHeight="1">
      <c r="A93" s="2"/>
      <c r="B93" s="64"/>
      <c r="C93" s="142"/>
    </row>
    <row r="94" spans="1:11" ht="14.25" customHeight="1">
      <c r="A94" s="2"/>
      <c r="C94" s="188"/>
    </row>
    <row r="95" spans="1:11" ht="14.25" customHeight="1">
      <c r="A95" s="2"/>
      <c r="B95" s="18" t="s">
        <v>11</v>
      </c>
      <c r="C95" s="176">
        <v>56.461049197745396</v>
      </c>
    </row>
    <row r="96" spans="1:11" ht="14.25" customHeight="1">
      <c r="B96" s="18" t="s">
        <v>10</v>
      </c>
      <c r="C96" s="176">
        <v>73.83916216855873</v>
      </c>
    </row>
    <row r="98" spans="1:6" ht="14.25" customHeight="1">
      <c r="A98" s="389" t="s">
        <v>172</v>
      </c>
      <c r="B98" s="389"/>
      <c r="C98" s="389"/>
      <c r="D98" s="389"/>
      <c r="E98" s="389"/>
      <c r="F98" s="389"/>
    </row>
  </sheetData>
  <sortState xmlns:xlrd2="http://schemas.microsoft.com/office/spreadsheetml/2017/richdata2" ref="I3:K92">
    <sortCondition descending="1" ref="K3:K92"/>
    <sortCondition descending="1" ref="J3:J92"/>
    <sortCondition ref="I3:I92"/>
  </sortState>
  <mergeCells count="1">
    <mergeCell ref="A98:F98"/>
  </mergeCells>
  <phoneticPr fontId="51" type="noConversion"/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6">
    <pageSetUpPr fitToPage="1"/>
  </sheetPr>
  <dimension ref="A1:W98"/>
  <sheetViews>
    <sheetView topLeftCell="A70" zoomScaleNormal="100" workbookViewId="0"/>
  </sheetViews>
  <sheetFormatPr defaultColWidth="9.140625" defaultRowHeight="14.25" customHeight="1"/>
  <cols>
    <col min="1" max="1" width="7.42578125" customWidth="1"/>
    <col min="2" max="2" width="21.140625" customWidth="1"/>
    <col min="3" max="3" width="8.28515625" style="52" customWidth="1"/>
    <col min="4" max="4" width="17.7109375" style="11" customWidth="1"/>
    <col min="5" max="5" width="20.7109375" customWidth="1"/>
    <col min="6" max="6" width="9.42578125" style="46" customWidth="1"/>
    <col min="7" max="7" width="21.7109375" customWidth="1"/>
    <col min="8" max="8" width="9.28515625" customWidth="1"/>
    <col min="9" max="9" width="21.85546875" bestFit="1" customWidth="1"/>
    <col min="10" max="10" width="20.28515625" bestFit="1" customWidth="1"/>
    <col min="11" max="11" width="14.42578125" bestFit="1" customWidth="1"/>
    <col min="12" max="12" width="9.85546875" bestFit="1" customWidth="1"/>
    <col min="13" max="13" width="4.85546875" customWidth="1"/>
    <col min="14" max="14" width="18.7109375" bestFit="1" customWidth="1"/>
    <col min="15" max="15" width="12.42578125" style="41" customWidth="1"/>
  </cols>
  <sheetData>
    <row r="1" spans="1:23" ht="15.75" customHeight="1">
      <c r="B1" s="9" t="s">
        <v>499</v>
      </c>
      <c r="J1" s="46"/>
      <c r="K1" s="46"/>
      <c r="L1" s="276"/>
    </row>
    <row r="2" spans="1:23" ht="14.25" customHeight="1">
      <c r="B2" s="9"/>
      <c r="F2" s="210"/>
      <c r="H2" s="158"/>
      <c r="J2" s="46"/>
      <c r="K2" s="46"/>
      <c r="L2" s="276"/>
    </row>
    <row r="3" spans="1:23" s="81" customFormat="1" ht="14.25" customHeight="1">
      <c r="A3" s="2">
        <v>1</v>
      </c>
      <c r="B3" s="2" t="s">
        <v>44</v>
      </c>
      <c r="C3" s="52">
        <v>98.961731914893619</v>
      </c>
      <c r="G3"/>
      <c r="H3" s="195"/>
      <c r="I3"/>
      <c r="J3" s="46"/>
      <c r="K3" s="46"/>
      <c r="L3" s="276"/>
      <c r="M3" s="85"/>
      <c r="N3"/>
      <c r="O3" s="41"/>
      <c r="P3" s="87"/>
      <c r="Q3" s="88"/>
      <c r="R3" s="84"/>
      <c r="S3" s="85"/>
      <c r="T3" s="85"/>
      <c r="U3" s="86"/>
      <c r="V3" s="89"/>
      <c r="W3" s="90"/>
    </row>
    <row r="4" spans="1:23" ht="14.25" customHeight="1">
      <c r="A4" s="2">
        <v>2</v>
      </c>
      <c r="B4" s="64" t="s">
        <v>167</v>
      </c>
      <c r="C4" s="52">
        <v>70.539124460149196</v>
      </c>
      <c r="J4" s="46"/>
      <c r="K4" s="46"/>
      <c r="L4" s="276"/>
      <c r="M4" s="2"/>
    </row>
    <row r="5" spans="1:23" ht="14.25" customHeight="1">
      <c r="A5" s="2">
        <v>3</v>
      </c>
      <c r="B5" s="64" t="s">
        <v>63</v>
      </c>
      <c r="C5" s="52">
        <v>65.90276406712735</v>
      </c>
      <c r="J5" s="46"/>
      <c r="K5" s="46"/>
      <c r="L5" s="276"/>
      <c r="M5" s="2"/>
    </row>
    <row r="6" spans="1:23" ht="14.25" customHeight="1">
      <c r="A6" s="2">
        <v>4</v>
      </c>
      <c r="B6" s="64" t="s">
        <v>150</v>
      </c>
      <c r="C6" s="52">
        <v>59.672249527410209</v>
      </c>
      <c r="J6" s="46"/>
      <c r="K6" s="46"/>
      <c r="L6" s="276"/>
      <c r="M6" s="2"/>
    </row>
    <row r="7" spans="1:23" ht="14.25" customHeight="1">
      <c r="A7" s="2">
        <v>5</v>
      </c>
      <c r="B7" s="64" t="s">
        <v>116</v>
      </c>
      <c r="C7" s="52">
        <v>59.671522064056937</v>
      </c>
      <c r="J7" s="46"/>
      <c r="K7" s="46"/>
      <c r="L7" s="276"/>
      <c r="M7" s="2"/>
    </row>
    <row r="8" spans="1:23" ht="14.25" customHeight="1">
      <c r="A8" s="2">
        <v>6</v>
      </c>
      <c r="B8" s="2" t="s">
        <v>228</v>
      </c>
      <c r="C8" s="52">
        <v>57.575475484606613</v>
      </c>
      <c r="J8" s="46"/>
      <c r="K8" s="46"/>
      <c r="L8" s="276"/>
      <c r="M8" s="2"/>
    </row>
    <row r="9" spans="1:23" ht="14.25" customHeight="1">
      <c r="A9" s="2">
        <v>7</v>
      </c>
      <c r="B9" s="2" t="s">
        <v>186</v>
      </c>
      <c r="C9" s="52">
        <v>49.852675993284834</v>
      </c>
      <c r="J9" s="46"/>
      <c r="K9" s="46"/>
      <c r="L9" s="276"/>
      <c r="M9" s="2"/>
    </row>
    <row r="10" spans="1:23" ht="14.25" customHeight="1">
      <c r="A10" s="2">
        <v>8</v>
      </c>
      <c r="B10" s="64" t="s">
        <v>105</v>
      </c>
      <c r="C10" s="52">
        <v>48.420310605493604</v>
      </c>
      <c r="J10" s="46"/>
      <c r="K10" s="46"/>
      <c r="L10" s="276"/>
      <c r="M10" s="2"/>
    </row>
    <row r="11" spans="1:23" ht="14.25" customHeight="1">
      <c r="A11" s="2">
        <v>9</v>
      </c>
      <c r="B11" s="64" t="s">
        <v>162</v>
      </c>
      <c r="C11" s="52">
        <v>46.246312375909994</v>
      </c>
      <c r="J11" s="46"/>
      <c r="K11" s="46"/>
      <c r="L11" s="276"/>
      <c r="M11" s="2"/>
    </row>
    <row r="12" spans="1:23" ht="14.25" customHeight="1">
      <c r="A12" s="2">
        <v>10</v>
      </c>
      <c r="B12" s="64" t="s">
        <v>160</v>
      </c>
      <c r="C12" s="52">
        <v>45.283673033026091</v>
      </c>
      <c r="J12" s="46"/>
      <c r="K12" s="46"/>
      <c r="L12" s="276"/>
      <c r="M12" s="2"/>
    </row>
    <row r="13" spans="1:23" ht="14.25" customHeight="1">
      <c r="A13" s="2">
        <v>11</v>
      </c>
      <c r="B13" s="2" t="s">
        <v>49</v>
      </c>
      <c r="C13" s="52">
        <v>44.127722777136967</v>
      </c>
      <c r="J13" s="46"/>
      <c r="K13" s="46"/>
      <c r="L13" s="276"/>
      <c r="M13" s="2"/>
    </row>
    <row r="14" spans="1:23" ht="14.25" customHeight="1">
      <c r="A14" s="2">
        <v>12</v>
      </c>
      <c r="B14" s="5" t="s">
        <v>500</v>
      </c>
      <c r="C14" s="52">
        <v>43.651077596404072</v>
      </c>
      <c r="J14" s="2"/>
      <c r="K14" s="11"/>
      <c r="L14" s="52"/>
      <c r="M14" s="2"/>
    </row>
    <row r="15" spans="1:23" ht="14.25" customHeight="1">
      <c r="A15" s="2">
        <v>13</v>
      </c>
      <c r="B15" s="2" t="s">
        <v>163</v>
      </c>
      <c r="C15" s="52">
        <v>42.462422124680081</v>
      </c>
      <c r="J15" s="46"/>
      <c r="K15" s="46"/>
      <c r="L15" s="276"/>
      <c r="M15" s="2"/>
    </row>
    <row r="16" spans="1:23" ht="14.25" customHeight="1">
      <c r="A16" s="2">
        <v>14</v>
      </c>
      <c r="B16" s="2" t="s">
        <v>119</v>
      </c>
      <c r="C16" s="52">
        <v>40.940845240978447</v>
      </c>
      <c r="J16" s="46"/>
      <c r="K16" s="46"/>
      <c r="L16" s="276"/>
      <c r="M16" s="2"/>
    </row>
    <row r="17" spans="1:12" ht="14.25" customHeight="1">
      <c r="A17" s="2">
        <v>15</v>
      </c>
      <c r="B17" s="2" t="s">
        <v>33</v>
      </c>
      <c r="C17" s="52">
        <v>39.86217141109752</v>
      </c>
      <c r="J17" s="46"/>
      <c r="K17" s="46"/>
      <c r="L17" s="276"/>
    </row>
    <row r="18" spans="1:12" ht="14.25" customHeight="1">
      <c r="A18" s="2">
        <v>16</v>
      </c>
      <c r="B18" s="64" t="s">
        <v>125</v>
      </c>
      <c r="C18" s="52">
        <v>39.758865657849142</v>
      </c>
      <c r="J18" s="46"/>
      <c r="K18" s="46"/>
      <c r="L18" s="276"/>
    </row>
    <row r="19" spans="1:12" ht="14.25" customHeight="1">
      <c r="A19" s="2">
        <v>17</v>
      </c>
      <c r="B19" s="2" t="s">
        <v>108</v>
      </c>
      <c r="C19" s="52">
        <v>39.522622296972614</v>
      </c>
      <c r="J19" s="46"/>
      <c r="K19" s="46"/>
      <c r="L19" s="276"/>
    </row>
    <row r="20" spans="1:12" ht="14.25" customHeight="1">
      <c r="A20" s="2">
        <v>18</v>
      </c>
      <c r="B20" s="2" t="s">
        <v>129</v>
      </c>
      <c r="C20" s="52">
        <v>39.25008785385581</v>
      </c>
      <c r="J20" s="46"/>
      <c r="K20" s="46"/>
      <c r="L20" s="276"/>
    </row>
    <row r="21" spans="1:12" ht="14.25" customHeight="1">
      <c r="A21" s="2">
        <v>19</v>
      </c>
      <c r="B21" s="64" t="s">
        <v>188</v>
      </c>
      <c r="C21" s="52">
        <v>38.364126778430283</v>
      </c>
      <c r="J21" s="46"/>
      <c r="K21" s="46"/>
      <c r="L21" s="276"/>
    </row>
    <row r="22" spans="1:12" ht="14.25" customHeight="1">
      <c r="A22" s="2">
        <v>20</v>
      </c>
      <c r="B22" s="2" t="s">
        <v>184</v>
      </c>
      <c r="C22" s="52">
        <v>37.157477572739367</v>
      </c>
      <c r="J22" s="46"/>
      <c r="K22" s="46"/>
      <c r="L22" s="276"/>
    </row>
    <row r="23" spans="1:12" ht="14.25" customHeight="1">
      <c r="A23" s="2">
        <v>21</v>
      </c>
      <c r="B23" s="2" t="s">
        <v>233</v>
      </c>
      <c r="C23" s="52">
        <v>37.014627413340193</v>
      </c>
      <c r="J23" s="46"/>
      <c r="K23" s="46"/>
      <c r="L23" s="276"/>
    </row>
    <row r="24" spans="1:12" ht="14.25" customHeight="1">
      <c r="A24" s="2">
        <v>22</v>
      </c>
      <c r="B24" s="64" t="s">
        <v>232</v>
      </c>
      <c r="C24" s="52">
        <v>35.975587177232391</v>
      </c>
      <c r="J24" s="46"/>
      <c r="K24" s="46"/>
      <c r="L24" s="276"/>
    </row>
    <row r="25" spans="1:12" ht="14.25" customHeight="1">
      <c r="A25" s="2">
        <v>23</v>
      </c>
      <c r="B25" s="64" t="s">
        <v>56</v>
      </c>
      <c r="C25" s="52">
        <v>35.964129954340976</v>
      </c>
      <c r="J25" s="46"/>
      <c r="K25" s="46"/>
      <c r="L25" s="276"/>
    </row>
    <row r="26" spans="1:12" ht="14.25" customHeight="1">
      <c r="A26" s="2">
        <v>24</v>
      </c>
      <c r="B26" s="64" t="s">
        <v>235</v>
      </c>
      <c r="C26" s="52">
        <v>35.801562984704226</v>
      </c>
      <c r="J26" s="46"/>
      <c r="K26" s="46"/>
      <c r="L26" s="276"/>
    </row>
    <row r="27" spans="1:12" ht="14.25" customHeight="1">
      <c r="A27" s="2">
        <v>25</v>
      </c>
      <c r="B27" s="64" t="s">
        <v>102</v>
      </c>
      <c r="C27" s="52">
        <v>35.571684880117438</v>
      </c>
      <c r="J27" s="64"/>
      <c r="K27" s="11"/>
      <c r="L27" s="52"/>
    </row>
    <row r="28" spans="1:12" ht="14.25" customHeight="1">
      <c r="A28" s="2">
        <v>26</v>
      </c>
      <c r="B28" s="2" t="s">
        <v>227</v>
      </c>
      <c r="C28" s="52">
        <v>35.301395569974268</v>
      </c>
      <c r="J28" s="46"/>
      <c r="K28" s="46"/>
      <c r="L28" s="276"/>
    </row>
    <row r="29" spans="1:12" ht="14.25" customHeight="1">
      <c r="A29" s="2">
        <v>27</v>
      </c>
      <c r="B29" s="2" t="s">
        <v>37</v>
      </c>
      <c r="C29" s="52">
        <v>34.63749566824535</v>
      </c>
      <c r="J29" s="46"/>
      <c r="K29" s="46"/>
      <c r="L29" s="276"/>
    </row>
    <row r="30" spans="1:12" ht="14.25" customHeight="1">
      <c r="A30" s="2">
        <v>28</v>
      </c>
      <c r="B30" s="2" t="s">
        <v>99</v>
      </c>
      <c r="C30" s="52">
        <v>33.923889640130866</v>
      </c>
      <c r="J30" s="46"/>
      <c r="K30" s="46"/>
      <c r="L30" s="276"/>
    </row>
    <row r="31" spans="1:12" ht="14.25" customHeight="1">
      <c r="A31" s="2">
        <v>29</v>
      </c>
      <c r="B31" s="2" t="s">
        <v>166</v>
      </c>
      <c r="C31" s="52">
        <v>33.539069998612973</v>
      </c>
      <c r="J31" s="46"/>
      <c r="K31" s="46"/>
      <c r="L31" s="276"/>
    </row>
    <row r="32" spans="1:12" ht="14.25" customHeight="1">
      <c r="A32" s="2">
        <v>30</v>
      </c>
      <c r="B32" s="2" t="s">
        <v>191</v>
      </c>
      <c r="C32" s="52">
        <v>32.911730086366866</v>
      </c>
      <c r="J32" s="46"/>
      <c r="K32" s="46"/>
      <c r="L32" s="276"/>
    </row>
    <row r="33" spans="1:12" ht="14.25" customHeight="1">
      <c r="A33" s="2">
        <v>31</v>
      </c>
      <c r="B33" s="64" t="s">
        <v>142</v>
      </c>
      <c r="C33" s="52">
        <v>31.193591390941215</v>
      </c>
      <c r="J33" s="46"/>
      <c r="K33" s="46"/>
      <c r="L33" s="276"/>
    </row>
    <row r="34" spans="1:12" ht="14.25" customHeight="1">
      <c r="A34" s="2">
        <v>32</v>
      </c>
      <c r="B34" s="64" t="s">
        <v>231</v>
      </c>
      <c r="C34" s="52">
        <v>30.875016772945692</v>
      </c>
      <c r="J34" s="46"/>
      <c r="K34" s="46"/>
      <c r="L34" s="276"/>
    </row>
    <row r="35" spans="1:12" ht="14.25" customHeight="1">
      <c r="A35" s="2">
        <v>33</v>
      </c>
      <c r="B35" s="2" t="s">
        <v>215</v>
      </c>
      <c r="C35" s="52">
        <v>30.847562672485722</v>
      </c>
      <c r="J35" s="46"/>
      <c r="K35" s="46"/>
      <c r="L35" s="276"/>
    </row>
    <row r="36" spans="1:12" ht="14.25" customHeight="1">
      <c r="A36" s="2">
        <v>34</v>
      </c>
      <c r="B36" s="2" t="s">
        <v>135</v>
      </c>
      <c r="C36" s="52">
        <v>30.752838104639682</v>
      </c>
      <c r="J36" s="46"/>
      <c r="K36" s="46"/>
      <c r="L36" s="276"/>
    </row>
    <row r="37" spans="1:12" ht="14.25" customHeight="1">
      <c r="A37" s="2">
        <v>35</v>
      </c>
      <c r="B37" s="64" t="s">
        <v>213</v>
      </c>
      <c r="C37" s="52">
        <v>30.678878844502801</v>
      </c>
      <c r="J37" s="46"/>
      <c r="K37" s="46"/>
      <c r="L37" s="276"/>
    </row>
    <row r="38" spans="1:12" ht="14.25" customHeight="1">
      <c r="A38" s="2">
        <v>36</v>
      </c>
      <c r="B38" s="2" t="s">
        <v>98</v>
      </c>
      <c r="C38" s="52">
        <v>30.504372710328425</v>
      </c>
      <c r="J38" s="46"/>
      <c r="K38" s="46"/>
      <c r="L38" s="276"/>
    </row>
    <row r="39" spans="1:12" ht="14.25" customHeight="1">
      <c r="A39" s="2">
        <v>37</v>
      </c>
      <c r="B39" s="64" t="s">
        <v>96</v>
      </c>
      <c r="C39" s="52">
        <v>30.437830351669174</v>
      </c>
      <c r="J39" s="46"/>
      <c r="K39" s="46"/>
      <c r="L39" s="276"/>
    </row>
    <row r="40" spans="1:12" ht="14.25" customHeight="1">
      <c r="A40" s="2">
        <v>38</v>
      </c>
      <c r="B40" s="64" t="s">
        <v>79</v>
      </c>
      <c r="C40" s="52">
        <v>30.253379504099833</v>
      </c>
      <c r="J40" s="46"/>
      <c r="K40" s="46"/>
      <c r="L40" s="276"/>
    </row>
    <row r="41" spans="1:12" ht="14.25" customHeight="1">
      <c r="A41" s="2">
        <v>39</v>
      </c>
      <c r="B41" s="2" t="s">
        <v>223</v>
      </c>
      <c r="C41" s="52">
        <v>29.613663024016795</v>
      </c>
      <c r="J41" s="46"/>
      <c r="K41" s="46"/>
      <c r="L41" s="276"/>
    </row>
    <row r="42" spans="1:12" ht="14.25" customHeight="1">
      <c r="A42" s="2">
        <v>40</v>
      </c>
      <c r="B42" s="2" t="s">
        <v>24</v>
      </c>
      <c r="C42" s="52">
        <v>29.100957631011696</v>
      </c>
      <c r="J42" s="46"/>
      <c r="K42" s="46"/>
      <c r="L42" s="276"/>
    </row>
    <row r="43" spans="1:12" ht="14.25" customHeight="1">
      <c r="A43" s="2">
        <v>41</v>
      </c>
      <c r="B43" s="64" t="s">
        <v>144</v>
      </c>
      <c r="C43" s="52">
        <v>28.710055279758933</v>
      </c>
      <c r="J43" s="46"/>
      <c r="K43" s="46"/>
      <c r="L43" s="276"/>
    </row>
    <row r="44" spans="1:12" ht="14.25" customHeight="1">
      <c r="A44" s="2">
        <v>42</v>
      </c>
      <c r="B44" s="64" t="s">
        <v>75</v>
      </c>
      <c r="C44" s="52">
        <v>28.197757046057156</v>
      </c>
      <c r="J44" s="46"/>
      <c r="K44" s="46"/>
      <c r="L44" s="276"/>
    </row>
    <row r="45" spans="1:12" ht="14.25" customHeight="1">
      <c r="A45" s="2">
        <v>43</v>
      </c>
      <c r="B45" s="64" t="s">
        <v>113</v>
      </c>
      <c r="C45" s="52">
        <v>28.144851992996191</v>
      </c>
      <c r="J45" s="46"/>
      <c r="K45" s="46"/>
      <c r="L45" s="276"/>
    </row>
    <row r="46" spans="1:12" ht="14.25" customHeight="1">
      <c r="A46" s="2">
        <v>44</v>
      </c>
      <c r="B46" s="2" t="s">
        <v>212</v>
      </c>
      <c r="C46" s="52">
        <v>28.125517992467216</v>
      </c>
      <c r="J46" s="46"/>
      <c r="K46" s="46"/>
      <c r="L46" s="276"/>
    </row>
    <row r="47" spans="1:12" ht="14.25" customHeight="1">
      <c r="A47" s="2">
        <v>45</v>
      </c>
      <c r="B47" s="64" t="s">
        <v>126</v>
      </c>
      <c r="C47" s="52">
        <v>28.054487323729525</v>
      </c>
      <c r="J47" s="46"/>
      <c r="K47" s="46"/>
      <c r="L47" s="276"/>
    </row>
    <row r="48" spans="1:12" ht="14.25" customHeight="1">
      <c r="A48" s="2">
        <v>46</v>
      </c>
      <c r="B48" s="64" t="s">
        <v>153</v>
      </c>
      <c r="C48" s="52">
        <v>27.970170980208458</v>
      </c>
      <c r="J48" s="46"/>
      <c r="K48" s="46"/>
      <c r="L48" s="276"/>
    </row>
    <row r="49" spans="1:12" ht="14.25" customHeight="1">
      <c r="A49" s="2">
        <v>47</v>
      </c>
      <c r="B49" s="64" t="s">
        <v>29</v>
      </c>
      <c r="C49" s="52">
        <v>27.657074613284806</v>
      </c>
      <c r="J49" s="46"/>
      <c r="K49" s="46"/>
      <c r="L49" s="276"/>
    </row>
    <row r="50" spans="1:12" ht="14.25" customHeight="1">
      <c r="A50" s="2">
        <v>48</v>
      </c>
      <c r="B50" s="64" t="s">
        <v>130</v>
      </c>
      <c r="C50" s="52">
        <v>27.485502351103211</v>
      </c>
      <c r="J50" s="46"/>
      <c r="K50" s="46"/>
      <c r="L50" s="276"/>
    </row>
    <row r="51" spans="1:12" ht="14.25" customHeight="1">
      <c r="A51" s="2">
        <v>49</v>
      </c>
      <c r="B51" s="64" t="s">
        <v>226</v>
      </c>
      <c r="C51" s="52">
        <v>27.297823830856995</v>
      </c>
      <c r="E51" s="64"/>
      <c r="J51" s="46"/>
      <c r="K51" s="46"/>
      <c r="L51" s="276"/>
    </row>
    <row r="52" spans="1:12" ht="12.75">
      <c r="A52" s="2">
        <v>50</v>
      </c>
      <c r="B52" s="2" t="s">
        <v>140</v>
      </c>
      <c r="C52" s="52">
        <v>26.98127258225324</v>
      </c>
      <c r="J52" s="46"/>
      <c r="K52" s="46"/>
      <c r="L52" s="276"/>
    </row>
    <row r="53" spans="1:12" ht="14.25" customHeight="1">
      <c r="A53" s="2">
        <v>51</v>
      </c>
      <c r="B53" s="2" t="s">
        <v>85</v>
      </c>
      <c r="C53" s="52">
        <v>26.54736457142857</v>
      </c>
      <c r="F53" s="36"/>
      <c r="J53" s="46"/>
      <c r="K53" s="46"/>
      <c r="L53" s="276"/>
    </row>
    <row r="54" spans="1:12" ht="14.25" customHeight="1">
      <c r="A54" s="2">
        <v>52</v>
      </c>
      <c r="B54" s="5" t="s">
        <v>124</v>
      </c>
      <c r="C54" s="52">
        <v>26.315824555545632</v>
      </c>
      <c r="F54" s="36"/>
      <c r="J54" s="46"/>
      <c r="K54" s="46"/>
      <c r="L54" s="276"/>
    </row>
    <row r="55" spans="1:12" ht="14.25" customHeight="1">
      <c r="A55" s="2">
        <v>53</v>
      </c>
      <c r="B55" s="2" t="s">
        <v>138</v>
      </c>
      <c r="C55" s="52">
        <v>25.902572710079738</v>
      </c>
      <c r="F55" s="211"/>
      <c r="J55" s="46"/>
      <c r="K55" s="46"/>
      <c r="L55" s="276"/>
    </row>
    <row r="56" spans="1:12" ht="14.25" customHeight="1">
      <c r="A56" s="2">
        <v>54</v>
      </c>
      <c r="B56" s="2" t="s">
        <v>190</v>
      </c>
      <c r="C56" s="52">
        <v>25.897917040761357</v>
      </c>
      <c r="F56" s="211"/>
      <c r="J56" s="46"/>
      <c r="K56" s="46"/>
      <c r="L56" s="276"/>
    </row>
    <row r="57" spans="1:12" ht="14.25" customHeight="1">
      <c r="A57" s="2">
        <v>55</v>
      </c>
      <c r="B57" s="64" t="s">
        <v>216</v>
      </c>
      <c r="C57" s="52">
        <v>25.76278419764331</v>
      </c>
      <c r="F57" s="211"/>
      <c r="J57" s="46"/>
      <c r="K57" s="46"/>
      <c r="L57" s="276"/>
    </row>
    <row r="58" spans="1:12" ht="14.25" customHeight="1">
      <c r="A58" s="2">
        <v>56</v>
      </c>
      <c r="B58" s="2" t="s">
        <v>114</v>
      </c>
      <c r="C58" s="52">
        <v>25.245236024844722</v>
      </c>
      <c r="F58" s="11"/>
      <c r="J58" s="46"/>
      <c r="K58" s="46"/>
      <c r="L58" s="276"/>
    </row>
    <row r="59" spans="1:12" ht="14.25" customHeight="1">
      <c r="A59" s="2">
        <v>57</v>
      </c>
      <c r="B59" s="2" t="s">
        <v>92</v>
      </c>
      <c r="C59" s="52">
        <v>25.168532492271591</v>
      </c>
      <c r="F59" s="211"/>
      <c r="J59" s="46"/>
      <c r="K59" s="46"/>
      <c r="L59" s="276"/>
    </row>
    <row r="60" spans="1:12" ht="14.25" customHeight="1">
      <c r="A60" s="2">
        <v>58</v>
      </c>
      <c r="B60" s="64" t="s">
        <v>88</v>
      </c>
      <c r="C60" s="52">
        <v>25.021714222517144</v>
      </c>
      <c r="E60" s="2"/>
      <c r="F60" s="211"/>
      <c r="J60" s="46"/>
      <c r="K60" s="46"/>
      <c r="L60" s="276"/>
    </row>
    <row r="61" spans="1:12" ht="14.25" customHeight="1">
      <c r="A61" s="2">
        <v>59</v>
      </c>
      <c r="B61" s="2" t="s">
        <v>230</v>
      </c>
      <c r="C61" s="52">
        <v>24.823700805942828</v>
      </c>
      <c r="E61" s="64"/>
      <c r="F61" s="211"/>
      <c r="J61" s="46"/>
      <c r="K61" s="46"/>
      <c r="L61" s="276"/>
    </row>
    <row r="62" spans="1:12" ht="14.25" customHeight="1">
      <c r="A62" s="2">
        <v>60</v>
      </c>
      <c r="B62" s="2" t="s">
        <v>219</v>
      </c>
      <c r="C62" s="52">
        <v>24.819791995947313</v>
      </c>
      <c r="F62" s="11"/>
      <c r="J62" s="46"/>
      <c r="K62" s="46"/>
      <c r="L62" s="276"/>
    </row>
    <row r="63" spans="1:12" ht="14.25" customHeight="1">
      <c r="A63" s="2">
        <v>61</v>
      </c>
      <c r="B63" s="64" t="s">
        <v>145</v>
      </c>
      <c r="C63" s="52">
        <v>24.697890282794546</v>
      </c>
      <c r="E63" s="64"/>
      <c r="F63" s="11"/>
      <c r="J63" s="46"/>
      <c r="K63" s="46"/>
      <c r="L63" s="276"/>
    </row>
    <row r="64" spans="1:12" ht="14.25" customHeight="1">
      <c r="A64" s="2">
        <v>62</v>
      </c>
      <c r="B64" s="2" t="s">
        <v>132</v>
      </c>
      <c r="C64" s="52">
        <v>23.901443417096829</v>
      </c>
      <c r="E64" s="64"/>
      <c r="F64" s="211"/>
      <c r="J64" s="46"/>
      <c r="K64" s="46"/>
      <c r="L64" s="276"/>
    </row>
    <row r="65" spans="1:12" ht="14.25" customHeight="1">
      <c r="A65" s="2">
        <v>63</v>
      </c>
      <c r="B65" s="64" t="s">
        <v>217</v>
      </c>
      <c r="C65" s="52">
        <v>23.850924646703398</v>
      </c>
      <c r="J65" s="46"/>
      <c r="K65" s="46"/>
      <c r="L65" s="276"/>
    </row>
    <row r="66" spans="1:12" ht="14.25" customHeight="1">
      <c r="A66" s="2">
        <v>64</v>
      </c>
      <c r="B66" s="2" t="s">
        <v>104</v>
      </c>
      <c r="C66" s="52">
        <v>23.621962731254737</v>
      </c>
      <c r="J66" s="46"/>
      <c r="K66" s="46"/>
      <c r="L66" s="276"/>
    </row>
    <row r="67" spans="1:12" ht="14.25" customHeight="1">
      <c r="A67" s="2">
        <v>65</v>
      </c>
      <c r="B67" s="2" t="s">
        <v>76</v>
      </c>
      <c r="C67" s="52">
        <v>23.603397243568651</v>
      </c>
      <c r="J67" s="46"/>
      <c r="K67" s="46"/>
      <c r="L67" s="276"/>
    </row>
    <row r="68" spans="1:12" ht="14.25" customHeight="1">
      <c r="A68" s="2">
        <v>66</v>
      </c>
      <c r="B68" s="64" t="s">
        <v>155</v>
      </c>
      <c r="C68" s="52">
        <v>23.56949594735222</v>
      </c>
      <c r="J68" s="46"/>
      <c r="K68" s="46"/>
      <c r="L68" s="276"/>
    </row>
    <row r="69" spans="1:12" ht="14.25" customHeight="1">
      <c r="A69" s="2">
        <v>67</v>
      </c>
      <c r="B69" s="64" t="s">
        <v>65</v>
      </c>
      <c r="C69" s="52">
        <v>22.920072112364632</v>
      </c>
      <c r="J69" s="46"/>
      <c r="K69" s="46"/>
      <c r="L69" s="276"/>
    </row>
    <row r="70" spans="1:12" ht="14.25" customHeight="1">
      <c r="A70" s="2">
        <v>68</v>
      </c>
      <c r="B70" s="2" t="s">
        <v>220</v>
      </c>
      <c r="C70" s="52">
        <v>22.666849492278278</v>
      </c>
      <c r="J70" s="46"/>
      <c r="K70" s="46"/>
      <c r="L70" s="276"/>
    </row>
    <row r="71" spans="1:12" ht="14.25" customHeight="1">
      <c r="A71" s="2">
        <v>69</v>
      </c>
      <c r="B71" s="2" t="s">
        <v>221</v>
      </c>
      <c r="C71" s="52">
        <v>22.581964426877473</v>
      </c>
      <c r="J71" s="46"/>
      <c r="K71" s="46"/>
      <c r="L71" s="276"/>
    </row>
    <row r="72" spans="1:12" ht="14.25" customHeight="1">
      <c r="A72" s="2">
        <v>70</v>
      </c>
      <c r="B72" s="64" t="s">
        <v>224</v>
      </c>
      <c r="C72" s="52">
        <v>22.307056048834628</v>
      </c>
      <c r="J72" s="46"/>
      <c r="K72" s="46"/>
      <c r="L72" s="276"/>
    </row>
    <row r="73" spans="1:12" ht="14.25" customHeight="1">
      <c r="A73" s="2">
        <v>71</v>
      </c>
      <c r="B73" s="2" t="s">
        <v>164</v>
      </c>
      <c r="C73" s="52">
        <v>22.193175884347941</v>
      </c>
      <c r="J73" s="46"/>
      <c r="K73" s="46"/>
      <c r="L73" s="276"/>
    </row>
    <row r="74" spans="1:12" ht="14.25" customHeight="1">
      <c r="A74" s="2">
        <v>72</v>
      </c>
      <c r="B74" s="64" t="s">
        <v>234</v>
      </c>
      <c r="C74" s="52">
        <v>21.811013853904281</v>
      </c>
      <c r="J74" s="46"/>
      <c r="K74" s="46"/>
      <c r="L74" s="276"/>
    </row>
    <row r="75" spans="1:12" ht="14.25" customHeight="1">
      <c r="A75" s="2">
        <v>73</v>
      </c>
      <c r="B75" s="2" t="s">
        <v>112</v>
      </c>
      <c r="C75" s="52">
        <v>21.504681005807672</v>
      </c>
      <c r="J75" s="46"/>
      <c r="K75" s="46"/>
      <c r="L75" s="276"/>
    </row>
    <row r="76" spans="1:12" ht="14.25" customHeight="1">
      <c r="A76" s="2">
        <v>74</v>
      </c>
      <c r="B76" s="64" t="s">
        <v>32</v>
      </c>
      <c r="C76" s="52">
        <v>21.485421243152864</v>
      </c>
      <c r="J76" s="46"/>
      <c r="K76" s="46"/>
      <c r="L76" s="276"/>
    </row>
    <row r="77" spans="1:12" ht="14.25" customHeight="1">
      <c r="A77" s="2">
        <v>75</v>
      </c>
      <c r="B77" s="2" t="s">
        <v>218</v>
      </c>
      <c r="C77" s="52">
        <v>21.364712180477017</v>
      </c>
      <c r="J77" s="46"/>
      <c r="K77" s="46"/>
      <c r="L77" s="276"/>
    </row>
    <row r="78" spans="1:12" ht="14.25" customHeight="1">
      <c r="A78" s="2">
        <v>76</v>
      </c>
      <c r="B78" s="2" t="s">
        <v>109</v>
      </c>
      <c r="C78" s="52">
        <v>21.056975065781231</v>
      </c>
      <c r="J78" s="46"/>
      <c r="K78" s="46"/>
      <c r="L78" s="276"/>
    </row>
    <row r="79" spans="1:12" ht="14.25" customHeight="1">
      <c r="A79" s="2">
        <v>77</v>
      </c>
      <c r="B79" s="64" t="s">
        <v>229</v>
      </c>
      <c r="C79" s="52">
        <v>20.484086837308574</v>
      </c>
      <c r="J79" s="46"/>
      <c r="K79" s="46"/>
      <c r="L79" s="276"/>
    </row>
    <row r="80" spans="1:12" ht="14.25" customHeight="1">
      <c r="A80" s="2">
        <v>78</v>
      </c>
      <c r="B80" s="64" t="s">
        <v>222</v>
      </c>
      <c r="C80" s="52">
        <v>19.869124175872802</v>
      </c>
      <c r="J80" s="46"/>
      <c r="K80" s="46"/>
      <c r="L80" s="276"/>
    </row>
    <row r="81" spans="1:12" ht="14.25" customHeight="1">
      <c r="A81" s="2">
        <v>79</v>
      </c>
      <c r="B81" s="2" t="s">
        <v>70</v>
      </c>
      <c r="C81" s="52">
        <v>19.455395248999491</v>
      </c>
      <c r="J81" s="46"/>
      <c r="K81" s="46"/>
      <c r="L81" s="276"/>
    </row>
    <row r="82" spans="1:12" ht="14.25" customHeight="1">
      <c r="A82" s="2">
        <v>80</v>
      </c>
      <c r="B82" s="2" t="s">
        <v>91</v>
      </c>
      <c r="C82" s="52">
        <v>19.395985021843146</v>
      </c>
      <c r="J82" s="46"/>
      <c r="K82" s="46"/>
      <c r="L82" s="276"/>
    </row>
    <row r="83" spans="1:12" ht="14.25" customHeight="1">
      <c r="A83" s="2">
        <v>81</v>
      </c>
      <c r="B83" s="64" t="s">
        <v>131</v>
      </c>
      <c r="C83" s="52">
        <v>19.395061462230395</v>
      </c>
      <c r="J83" s="46"/>
      <c r="K83" s="46"/>
      <c r="L83" s="276"/>
    </row>
    <row r="84" spans="1:12" ht="14.25" customHeight="1">
      <c r="A84" s="2">
        <v>82</v>
      </c>
      <c r="B84" s="2" t="s">
        <v>225</v>
      </c>
      <c r="C84" s="52">
        <v>19.273992193151678</v>
      </c>
      <c r="J84" s="46"/>
      <c r="K84" s="46"/>
      <c r="L84" s="276"/>
    </row>
    <row r="85" spans="1:12" ht="14.25" customHeight="1">
      <c r="A85" s="2">
        <v>83</v>
      </c>
      <c r="B85" s="64" t="s">
        <v>120</v>
      </c>
      <c r="C85" s="52">
        <v>18.825851927470708</v>
      </c>
      <c r="J85" s="46"/>
      <c r="K85" s="46"/>
      <c r="L85" s="276"/>
    </row>
    <row r="86" spans="1:12" ht="14.25" customHeight="1">
      <c r="A86" s="2">
        <v>84</v>
      </c>
      <c r="B86" s="64" t="s">
        <v>139</v>
      </c>
      <c r="C86" s="52">
        <v>17.954970571569579</v>
      </c>
      <c r="J86" s="46"/>
      <c r="K86" s="46"/>
      <c r="L86" s="276"/>
    </row>
    <row r="87" spans="1:12" ht="14.25" customHeight="1">
      <c r="A87" s="2">
        <v>85</v>
      </c>
      <c r="B87" s="2" t="s">
        <v>192</v>
      </c>
      <c r="C87" s="52">
        <v>17.695233018580566</v>
      </c>
      <c r="J87" s="46"/>
      <c r="K87" s="46"/>
      <c r="L87" s="276"/>
    </row>
    <row r="88" spans="1:12" ht="14.25" customHeight="1">
      <c r="A88" s="2">
        <v>86</v>
      </c>
      <c r="B88" s="64" t="s">
        <v>236</v>
      </c>
      <c r="C88" s="52">
        <v>17.136414801173963</v>
      </c>
      <c r="J88" s="46"/>
      <c r="K88" s="46"/>
      <c r="L88" s="276"/>
    </row>
    <row r="89" spans="1:12" ht="14.25" customHeight="1">
      <c r="A89" s="2">
        <v>87</v>
      </c>
      <c r="B89" s="2" t="s">
        <v>59</v>
      </c>
      <c r="C89" s="52">
        <v>16.213687759722582</v>
      </c>
      <c r="J89" s="46"/>
      <c r="K89" s="46"/>
      <c r="L89" s="276"/>
    </row>
    <row r="90" spans="1:12" ht="14.25" customHeight="1">
      <c r="A90" s="2">
        <v>88</v>
      </c>
      <c r="B90" s="64" t="s">
        <v>214</v>
      </c>
      <c r="C90" s="52">
        <v>15.80695338178788</v>
      </c>
      <c r="J90" s="46"/>
      <c r="K90" s="46"/>
      <c r="L90" s="276"/>
    </row>
    <row r="91" spans="1:12" ht="14.25" customHeight="1">
      <c r="A91" s="2">
        <v>89</v>
      </c>
      <c r="B91" s="2" t="s">
        <v>53</v>
      </c>
      <c r="C91" s="52">
        <v>14.030712097589257</v>
      </c>
    </row>
    <row r="92" spans="1:12" ht="14.25" customHeight="1">
      <c r="A92" s="2">
        <v>90</v>
      </c>
      <c r="B92" s="64" t="s">
        <v>117</v>
      </c>
      <c r="C92" s="52">
        <v>10.764294610594295</v>
      </c>
    </row>
    <row r="93" spans="1:12" ht="14.25" customHeight="1">
      <c r="A93" s="2"/>
      <c r="B93" s="46"/>
      <c r="C93" s="46"/>
    </row>
    <row r="94" spans="1:12" ht="14.25" customHeight="1">
      <c r="A94" s="2"/>
      <c r="C94" s="46"/>
    </row>
    <row r="95" spans="1:12" ht="14.25" customHeight="1">
      <c r="A95" s="2"/>
      <c r="B95" s="18" t="s">
        <v>11</v>
      </c>
      <c r="C95" s="36">
        <v>28.012329151968991</v>
      </c>
    </row>
    <row r="96" spans="1:12" ht="14.25" customHeight="1">
      <c r="A96" s="11"/>
      <c r="B96" s="18" t="s">
        <v>10</v>
      </c>
      <c r="C96" s="36">
        <v>31.174347494622204</v>
      </c>
    </row>
    <row r="98" spans="1:6" ht="14.25" customHeight="1">
      <c r="A98" s="389" t="s">
        <v>172</v>
      </c>
      <c r="B98" s="389"/>
      <c r="C98" s="389"/>
      <c r="D98" s="389"/>
      <c r="E98" s="389"/>
      <c r="F98" s="389"/>
    </row>
  </sheetData>
  <sortState xmlns:xlrd2="http://schemas.microsoft.com/office/spreadsheetml/2017/richdata2" ref="J1:L92">
    <sortCondition descending="1" ref="L1:L92"/>
    <sortCondition descending="1" ref="K1:K92"/>
    <sortCondition ref="J1:J92"/>
  </sortState>
  <mergeCells count="1">
    <mergeCell ref="A98:F98"/>
  </mergeCells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7">
    <pageSetUpPr fitToPage="1"/>
  </sheetPr>
  <dimension ref="A1:T100"/>
  <sheetViews>
    <sheetView zoomScaleNormal="100" workbookViewId="0">
      <pane ySplit="1" topLeftCell="A76" activePane="bottomLeft" state="frozen"/>
      <selection sqref="A1:C97"/>
      <selection pane="bottomLeft" activeCell="X109" sqref="X109"/>
    </sheetView>
  </sheetViews>
  <sheetFormatPr defaultColWidth="9.140625" defaultRowHeight="12.75"/>
  <cols>
    <col min="1" max="1" width="5.140625" customWidth="1"/>
    <col min="2" max="2" width="22.28515625" customWidth="1"/>
    <col min="3" max="3" width="8.5703125" style="212" customWidth="1"/>
    <col min="4" max="4" width="18.7109375" customWidth="1"/>
    <col min="5" max="5" width="21.42578125" customWidth="1"/>
    <col min="6" max="6" width="20.5703125" customWidth="1"/>
    <col min="7" max="7" width="15.85546875" bestFit="1" customWidth="1"/>
    <col min="8" max="8" width="15.28515625" hidden="1" customWidth="1"/>
    <col min="9" max="9" width="7.85546875" hidden="1" customWidth="1"/>
    <col min="10" max="10" width="13.42578125" hidden="1" customWidth="1"/>
    <col min="11" max="11" width="8.7109375" hidden="1" customWidth="1"/>
    <col min="12" max="12" width="4.5703125" hidden="1" customWidth="1"/>
    <col min="13" max="13" width="18.42578125" hidden="1" customWidth="1"/>
    <col min="14" max="14" width="7.85546875" hidden="1" customWidth="1"/>
    <col min="15" max="15" width="13.42578125" hidden="1" customWidth="1"/>
    <col min="16" max="16" width="8.7109375" hidden="1" customWidth="1"/>
    <col min="17" max="17" width="16.140625" customWidth="1"/>
    <col min="18" max="18" width="15.42578125" customWidth="1"/>
    <col min="19" max="19" width="12.85546875" bestFit="1" customWidth="1"/>
    <col min="20" max="20" width="9.42578125" bestFit="1" customWidth="1"/>
    <col min="24" max="24" width="10" bestFit="1" customWidth="1"/>
  </cols>
  <sheetData>
    <row r="1" spans="1:20" ht="15">
      <c r="B1" s="9" t="s">
        <v>501</v>
      </c>
      <c r="H1" s="9" t="s">
        <v>501</v>
      </c>
    </row>
    <row r="2" spans="1:20" ht="18">
      <c r="A2" s="81"/>
      <c r="C2" s="213"/>
      <c r="D2" s="81"/>
      <c r="E2" s="81"/>
      <c r="F2" s="81"/>
      <c r="G2" s="81"/>
      <c r="H2" s="111"/>
    </row>
    <row r="3" spans="1:20" s="81" customFormat="1" ht="18">
      <c r="A3" s="2">
        <v>1</v>
      </c>
      <c r="B3" s="2" t="s">
        <v>44</v>
      </c>
      <c r="C3" s="11">
        <v>16.703234042553191</v>
      </c>
      <c r="G3" s="2"/>
      <c r="H3" s="3"/>
      <c r="I3" s="51" t="s">
        <v>502</v>
      </c>
      <c r="J3" s="51" t="s">
        <v>503</v>
      </c>
      <c r="K3" s="51" t="s">
        <v>4</v>
      </c>
      <c r="L3" s="1"/>
      <c r="M3" s="1"/>
      <c r="N3" s="51" t="s">
        <v>502</v>
      </c>
      <c r="O3" s="51" t="s">
        <v>503</v>
      </c>
      <c r="P3" s="51" t="s">
        <v>4</v>
      </c>
    </row>
    <row r="4" spans="1:20">
      <c r="A4" s="2">
        <v>2</v>
      </c>
      <c r="B4" s="2" t="s">
        <v>235</v>
      </c>
      <c r="C4" s="11">
        <v>13.584279953229771</v>
      </c>
      <c r="H4" s="2" t="s">
        <v>24</v>
      </c>
      <c r="I4" s="14" cm="1">
        <f t="array" ref="I4:I50">'Exp &amp; Subsidy by Library '!B5:B51</f>
        <v>56598</v>
      </c>
      <c r="J4" s="125">
        <v>304665</v>
      </c>
      <c r="K4" s="11">
        <f t="shared" ref="K4:K50" si="0">J4/I4</f>
        <v>5.3829640623343584</v>
      </c>
      <c r="L4" s="11"/>
      <c r="M4" s="64" t="s">
        <v>227</v>
      </c>
      <c r="N4" s="14" t="e" cm="1">
        <f t="array" ref="N4">#REF!</f>
        <v>#REF!</v>
      </c>
      <c r="O4" s="125">
        <v>303989.81</v>
      </c>
      <c r="P4" s="119" t="e">
        <f>O4/N4</f>
        <v>#REF!</v>
      </c>
      <c r="S4" s="46"/>
      <c r="T4" s="46"/>
    </row>
    <row r="5" spans="1:20">
      <c r="A5" s="2">
        <v>3</v>
      </c>
      <c r="B5" s="2" t="s">
        <v>167</v>
      </c>
      <c r="C5" s="11">
        <v>13.581459793968628</v>
      </c>
      <c r="H5" s="2" t="s">
        <v>184</v>
      </c>
      <c r="I5" s="14">
        <v>29317</v>
      </c>
      <c r="J5" s="125">
        <v>125541.75999999999</v>
      </c>
      <c r="K5" s="11">
        <f t="shared" si="0"/>
        <v>4.2822171436367977</v>
      </c>
      <c r="L5" s="11"/>
      <c r="M5" s="64" t="s">
        <v>112</v>
      </c>
      <c r="N5" s="14"/>
      <c r="O5" s="125">
        <v>417763.85</v>
      </c>
      <c r="P5" s="119" t="e">
        <f t="shared" ref="P5:P46" si="1">O5/N5</f>
        <v>#DIV/0!</v>
      </c>
      <c r="S5" s="46"/>
      <c r="T5" s="46"/>
    </row>
    <row r="6" spans="1:20">
      <c r="A6" s="2">
        <v>4</v>
      </c>
      <c r="B6" s="2" t="s">
        <v>186</v>
      </c>
      <c r="C6" s="11">
        <v>10.423860100727476</v>
      </c>
      <c r="H6" s="2" t="s">
        <v>29</v>
      </c>
      <c r="I6" s="14">
        <v>2198</v>
      </c>
      <c r="J6" s="125">
        <v>19064.740000000002</v>
      </c>
      <c r="K6" s="11">
        <f t="shared" si="0"/>
        <v>8.6736760691537764</v>
      </c>
      <c r="L6" s="11"/>
      <c r="M6" s="64" t="s">
        <v>113</v>
      </c>
      <c r="N6" s="14"/>
      <c r="O6" s="125">
        <v>551784.24</v>
      </c>
      <c r="P6" s="119" t="e">
        <f t="shared" si="1"/>
        <v>#DIV/0!</v>
      </c>
      <c r="S6" s="46"/>
      <c r="T6" s="46"/>
    </row>
    <row r="7" spans="1:20">
      <c r="A7" s="2">
        <v>5</v>
      </c>
      <c r="B7" s="2" t="s">
        <v>63</v>
      </c>
      <c r="C7" s="11">
        <v>10.269990128331688</v>
      </c>
      <c r="H7" s="2" t="s">
        <v>212</v>
      </c>
      <c r="I7" s="14">
        <v>44074</v>
      </c>
      <c r="J7" s="125">
        <v>311874.86</v>
      </c>
      <c r="K7" s="11">
        <f t="shared" si="0"/>
        <v>7.0761641784271907</v>
      </c>
      <c r="L7" s="11"/>
      <c r="M7" s="64" t="s">
        <v>114</v>
      </c>
      <c r="N7" s="14"/>
      <c r="O7" s="125">
        <v>151254.14000000001</v>
      </c>
      <c r="P7" s="119" t="e">
        <f t="shared" si="1"/>
        <v>#DIV/0!</v>
      </c>
      <c r="S7" s="46"/>
      <c r="T7" s="46"/>
    </row>
    <row r="8" spans="1:20">
      <c r="A8" s="2">
        <v>6</v>
      </c>
      <c r="B8" s="2" t="s">
        <v>116</v>
      </c>
      <c r="C8" s="11">
        <v>9.1688740213523126</v>
      </c>
      <c r="H8" s="2" t="s">
        <v>32</v>
      </c>
      <c r="I8" s="14">
        <v>177629</v>
      </c>
      <c r="J8" s="125">
        <v>569063.61</v>
      </c>
      <c r="K8" s="11">
        <f t="shared" si="0"/>
        <v>3.2036638724532591</v>
      </c>
      <c r="L8" s="11"/>
      <c r="M8" s="64" t="s">
        <v>116</v>
      </c>
      <c r="N8" s="14"/>
      <c r="O8" s="125">
        <v>257645.36</v>
      </c>
      <c r="P8" s="119" t="e">
        <f t="shared" si="1"/>
        <v>#DIV/0!</v>
      </c>
      <c r="S8" s="46"/>
      <c r="T8" s="46"/>
    </row>
    <row r="9" spans="1:20">
      <c r="A9" s="2">
        <v>7</v>
      </c>
      <c r="B9" s="2" t="s">
        <v>228</v>
      </c>
      <c r="C9" s="11">
        <v>9.104041049030787</v>
      </c>
      <c r="H9" s="2" t="s">
        <v>33</v>
      </c>
      <c r="I9" s="14">
        <v>35972</v>
      </c>
      <c r="J9" s="125">
        <v>107884.87</v>
      </c>
      <c r="K9" s="11">
        <f t="shared" si="0"/>
        <v>2.9991346046925385</v>
      </c>
      <c r="L9" s="11"/>
      <c r="M9" s="64" t="s">
        <v>117</v>
      </c>
      <c r="N9" s="14"/>
      <c r="O9" s="125">
        <v>24912.69</v>
      </c>
      <c r="P9" s="119" t="e">
        <f t="shared" si="1"/>
        <v>#DIV/0!</v>
      </c>
      <c r="S9" s="46"/>
      <c r="T9" s="46"/>
    </row>
    <row r="10" spans="1:20">
      <c r="A10" s="2">
        <v>8</v>
      </c>
      <c r="B10" s="2" t="s">
        <v>29</v>
      </c>
      <c r="C10" s="11">
        <v>8.6736760691537764</v>
      </c>
      <c r="H10" s="2" t="s">
        <v>37</v>
      </c>
      <c r="I10" s="14">
        <v>8657</v>
      </c>
      <c r="J10" s="125">
        <v>41741.4</v>
      </c>
      <c r="K10" s="11">
        <f t="shared" si="0"/>
        <v>4.8216934272842789</v>
      </c>
      <c r="L10" s="11"/>
      <c r="M10" s="64" t="s">
        <v>119</v>
      </c>
      <c r="N10" s="14"/>
      <c r="O10" s="235">
        <v>74804.55</v>
      </c>
      <c r="P10" s="119" t="e">
        <f t="shared" si="1"/>
        <v>#DIV/0!</v>
      </c>
      <c r="S10" s="46"/>
      <c r="T10" s="46"/>
    </row>
    <row r="11" spans="1:20">
      <c r="A11" s="2">
        <v>9</v>
      </c>
      <c r="B11" s="2" t="s">
        <v>65</v>
      </c>
      <c r="C11" s="11">
        <v>8.3268050704791587</v>
      </c>
      <c r="H11" s="2" t="s">
        <v>213</v>
      </c>
      <c r="I11" s="14">
        <v>19801</v>
      </c>
      <c r="J11" s="125">
        <v>54643.19</v>
      </c>
      <c r="K11" s="11">
        <f t="shared" si="0"/>
        <v>2.759617696075956</v>
      </c>
      <c r="L11" s="11"/>
      <c r="M11" s="64" t="s">
        <v>120</v>
      </c>
      <c r="N11" s="14"/>
      <c r="O11" s="125">
        <v>109963.4</v>
      </c>
      <c r="P11" s="119" t="e">
        <f t="shared" si="1"/>
        <v>#DIV/0!</v>
      </c>
      <c r="S11" s="46"/>
      <c r="T11" s="46"/>
    </row>
    <row r="12" spans="1:20">
      <c r="A12" s="2">
        <v>10</v>
      </c>
      <c r="B12" s="2" t="s">
        <v>234</v>
      </c>
      <c r="C12" s="11">
        <v>8.1757087881332211</v>
      </c>
      <c r="H12" s="2" t="s">
        <v>214</v>
      </c>
      <c r="I12" s="14">
        <v>410419</v>
      </c>
      <c r="J12" s="125">
        <v>955292</v>
      </c>
      <c r="K12" s="11">
        <f t="shared" si="0"/>
        <v>2.3276017923146832</v>
      </c>
      <c r="L12" s="11"/>
      <c r="M12" s="64" t="s">
        <v>124</v>
      </c>
      <c r="N12" s="14"/>
      <c r="O12" s="125">
        <v>1618775.63</v>
      </c>
      <c r="P12" s="119" t="e">
        <f t="shared" si="1"/>
        <v>#DIV/0!</v>
      </c>
      <c r="S12" s="46"/>
      <c r="T12" s="46"/>
    </row>
    <row r="13" spans="1:20">
      <c r="A13" s="2">
        <v>11</v>
      </c>
      <c r="B13" s="2" t="s">
        <v>162</v>
      </c>
      <c r="C13" s="11">
        <v>8.001081403044342</v>
      </c>
      <c r="H13" s="2" t="s">
        <v>215</v>
      </c>
      <c r="I13" s="14">
        <v>77905</v>
      </c>
      <c r="J13" s="125">
        <v>295348.46000000002</v>
      </c>
      <c r="K13" s="11">
        <f t="shared" si="0"/>
        <v>3.7911361273345743</v>
      </c>
      <c r="L13" s="11"/>
      <c r="M13" s="64" t="s">
        <v>125</v>
      </c>
      <c r="N13" s="14"/>
      <c r="O13" s="125">
        <v>438985</v>
      </c>
      <c r="P13" s="119" t="e">
        <f t="shared" si="1"/>
        <v>#DIV/0!</v>
      </c>
      <c r="S13" s="46"/>
      <c r="T13" s="46"/>
    </row>
    <row r="14" spans="1:20">
      <c r="A14" s="2">
        <v>12</v>
      </c>
      <c r="B14" s="2" t="s">
        <v>188</v>
      </c>
      <c r="C14" s="11">
        <v>7.6041108668788207</v>
      </c>
      <c r="H14" s="2" t="s">
        <v>44</v>
      </c>
      <c r="I14" s="14">
        <v>2350</v>
      </c>
      <c r="J14" s="125">
        <v>39252.6</v>
      </c>
      <c r="K14" s="11">
        <f t="shared" si="0"/>
        <v>16.703234042553191</v>
      </c>
      <c r="L14" s="11"/>
      <c r="M14" s="64" t="s">
        <v>228</v>
      </c>
      <c r="N14" s="14"/>
      <c r="O14" s="235">
        <v>119763.66</v>
      </c>
      <c r="P14" s="119" t="e">
        <f t="shared" si="1"/>
        <v>#DIV/0!</v>
      </c>
      <c r="S14" s="46"/>
      <c r="T14" s="46"/>
    </row>
    <row r="15" spans="1:20">
      <c r="A15" s="2">
        <v>13</v>
      </c>
      <c r="B15" s="2" t="s">
        <v>236</v>
      </c>
      <c r="C15" s="11">
        <v>7.1935144156068365</v>
      </c>
      <c r="H15" s="2" t="s">
        <v>216</v>
      </c>
      <c r="I15" s="14">
        <v>17567</v>
      </c>
      <c r="J15" s="125">
        <v>49723.82</v>
      </c>
      <c r="K15" s="11">
        <f t="shared" si="0"/>
        <v>2.8305242784766893</v>
      </c>
      <c r="L15" s="11"/>
      <c r="M15" s="64" t="s">
        <v>126</v>
      </c>
      <c r="N15" s="14"/>
      <c r="O15" s="125">
        <v>1243374.3799999999</v>
      </c>
      <c r="P15" s="119" t="e">
        <f t="shared" si="1"/>
        <v>#DIV/0!</v>
      </c>
      <c r="S15" s="46"/>
      <c r="T15" s="46"/>
    </row>
    <row r="16" spans="1:20">
      <c r="A16" s="2">
        <v>14</v>
      </c>
      <c r="B16" s="2" t="s">
        <v>96</v>
      </c>
      <c r="C16" s="11">
        <v>7.1134375522487883</v>
      </c>
      <c r="H16" s="2" t="s">
        <v>49</v>
      </c>
      <c r="I16" s="14">
        <v>40747</v>
      </c>
      <c r="J16" s="125">
        <v>215414.27</v>
      </c>
      <c r="K16" s="11">
        <f t="shared" si="0"/>
        <v>5.2866289542788421</v>
      </c>
      <c r="L16" s="11"/>
      <c r="M16" s="64" t="s">
        <v>190</v>
      </c>
      <c r="N16" s="14"/>
      <c r="O16" s="125">
        <v>26435.52</v>
      </c>
      <c r="P16" s="119" t="e">
        <f t="shared" si="1"/>
        <v>#DIV/0!</v>
      </c>
      <c r="S16" s="46"/>
      <c r="T16" s="46"/>
    </row>
    <row r="17" spans="1:20">
      <c r="A17" s="2">
        <v>15</v>
      </c>
      <c r="B17" s="2" t="s">
        <v>212</v>
      </c>
      <c r="C17" s="11">
        <v>7.0761641784271907</v>
      </c>
      <c r="H17" s="2" t="s">
        <v>53</v>
      </c>
      <c r="I17" s="14">
        <v>127637</v>
      </c>
      <c r="J17" s="125">
        <v>336122</v>
      </c>
      <c r="K17" s="11">
        <f t="shared" si="0"/>
        <v>2.6334213433408808</v>
      </c>
      <c r="L17" s="11"/>
      <c r="M17" s="64" t="s">
        <v>129</v>
      </c>
      <c r="N17" s="14"/>
      <c r="O17" s="125">
        <v>68295.820000000007</v>
      </c>
      <c r="P17" s="119" t="e">
        <f t="shared" si="1"/>
        <v>#DIV/0!</v>
      </c>
      <c r="S17" s="46"/>
      <c r="T17" s="46"/>
    </row>
    <row r="18" spans="1:20">
      <c r="A18" s="2">
        <v>16</v>
      </c>
      <c r="B18" s="2" t="s">
        <v>99</v>
      </c>
      <c r="C18" s="11">
        <v>6.9699249727371866</v>
      </c>
      <c r="H18" s="2" t="s">
        <v>217</v>
      </c>
      <c r="I18" s="14">
        <v>180231</v>
      </c>
      <c r="J18" s="125">
        <v>616592.64000000001</v>
      </c>
      <c r="K18" s="11">
        <f t="shared" si="0"/>
        <v>3.4211242239126456</v>
      </c>
      <c r="L18" s="11"/>
      <c r="M18" s="64" t="s">
        <v>130</v>
      </c>
      <c r="N18" s="14"/>
      <c r="O18" s="125">
        <v>989538.71</v>
      </c>
      <c r="P18" s="119" t="e">
        <f t="shared" si="1"/>
        <v>#DIV/0!</v>
      </c>
      <c r="S18" s="46"/>
      <c r="T18" s="46"/>
    </row>
    <row r="19" spans="1:20">
      <c r="A19" s="2">
        <v>17</v>
      </c>
      <c r="B19" s="2" t="s">
        <v>56</v>
      </c>
      <c r="C19" s="11">
        <v>6.8162154612459194</v>
      </c>
      <c r="H19" s="2" t="s">
        <v>56</v>
      </c>
      <c r="I19" s="14">
        <v>89139</v>
      </c>
      <c r="J19" s="125">
        <v>607590.63</v>
      </c>
      <c r="K19" s="11">
        <f t="shared" si="0"/>
        <v>6.8162154612459194</v>
      </c>
      <c r="L19" s="11"/>
      <c r="M19" s="64" t="s">
        <v>131</v>
      </c>
      <c r="N19" s="14"/>
      <c r="O19" s="125">
        <v>716198.32</v>
      </c>
      <c r="P19" s="119" t="e">
        <f t="shared" si="1"/>
        <v>#DIV/0!</v>
      </c>
      <c r="S19" s="46"/>
      <c r="T19" s="46"/>
    </row>
    <row r="20" spans="1:20">
      <c r="A20" s="2">
        <v>18</v>
      </c>
      <c r="B20" s="2" t="s">
        <v>145</v>
      </c>
      <c r="C20" s="11">
        <v>6.6212813143278826</v>
      </c>
      <c r="H20" s="2" t="s">
        <v>218</v>
      </c>
      <c r="I20" s="14">
        <v>371726</v>
      </c>
      <c r="J20" s="125">
        <v>1430184</v>
      </c>
      <c r="K20" s="11">
        <f t="shared" si="0"/>
        <v>3.8474144934709975</v>
      </c>
      <c r="L20" s="11"/>
      <c r="M20" s="64" t="s">
        <v>132</v>
      </c>
      <c r="N20" s="14"/>
      <c r="O20" s="125">
        <v>351337.98</v>
      </c>
      <c r="P20" s="119" t="e">
        <f t="shared" si="1"/>
        <v>#DIV/0!</v>
      </c>
      <c r="S20" s="46"/>
      <c r="T20" s="46"/>
    </row>
    <row r="21" spans="1:20">
      <c r="A21" s="2">
        <v>19</v>
      </c>
      <c r="B21" s="2" t="s">
        <v>222</v>
      </c>
      <c r="C21" s="11">
        <v>6.5757170459741294</v>
      </c>
      <c r="H21" s="2" t="s">
        <v>59</v>
      </c>
      <c r="I21" s="14">
        <v>348930</v>
      </c>
      <c r="J21" s="125">
        <v>1230287.2</v>
      </c>
      <c r="K21" s="11">
        <f t="shared" si="0"/>
        <v>3.525885421144642</v>
      </c>
      <c r="L21" s="11"/>
      <c r="M21" s="64" t="s">
        <v>229</v>
      </c>
      <c r="N21" s="14"/>
      <c r="O21" s="125">
        <v>102952</v>
      </c>
      <c r="P21" s="119" t="e">
        <f t="shared" si="1"/>
        <v>#DIV/0!</v>
      </c>
      <c r="S21" s="46"/>
      <c r="T21" s="46"/>
    </row>
    <row r="22" spans="1:20">
      <c r="A22" s="2">
        <v>20</v>
      </c>
      <c r="B22" s="2" t="s">
        <v>74</v>
      </c>
      <c r="C22" s="11">
        <v>6.3925632836527093</v>
      </c>
      <c r="H22" s="2" t="s">
        <v>219</v>
      </c>
      <c r="I22" s="14">
        <v>98700</v>
      </c>
      <c r="J22" s="125">
        <v>425059.41</v>
      </c>
      <c r="K22" s="11">
        <f t="shared" si="0"/>
        <v>4.3065796352583581</v>
      </c>
      <c r="L22" s="11"/>
      <c r="M22" s="64" t="s">
        <v>135</v>
      </c>
      <c r="N22" s="14"/>
      <c r="O22" s="125">
        <v>655000.85</v>
      </c>
      <c r="P22" s="119" t="e">
        <f t="shared" si="1"/>
        <v>#DIV/0!</v>
      </c>
      <c r="S22" s="46"/>
      <c r="T22" s="46"/>
    </row>
    <row r="23" spans="1:20">
      <c r="A23" s="2">
        <v>21</v>
      </c>
      <c r="B23" s="2" t="s">
        <v>125</v>
      </c>
      <c r="C23" s="11">
        <v>6.3385843825805708</v>
      </c>
      <c r="H23" s="2" t="s">
        <v>220</v>
      </c>
      <c r="I23" s="14">
        <v>87351</v>
      </c>
      <c r="J23" s="125">
        <v>530243.64</v>
      </c>
      <c r="K23" s="11">
        <f t="shared" si="0"/>
        <v>6.0702641068791428</v>
      </c>
      <c r="L23" s="11"/>
      <c r="M23" s="64" t="s">
        <v>230</v>
      </c>
      <c r="N23" s="14"/>
      <c r="O23" s="125">
        <v>799953.3</v>
      </c>
      <c r="P23" s="119" t="e">
        <f t="shared" si="1"/>
        <v>#DIV/0!</v>
      </c>
      <c r="S23" s="46"/>
      <c r="T23" s="46"/>
    </row>
    <row r="24" spans="1:20">
      <c r="A24" s="2">
        <v>22</v>
      </c>
      <c r="B24" s="2" t="s">
        <v>226</v>
      </c>
      <c r="C24" s="11">
        <v>6.3220156637767104</v>
      </c>
      <c r="H24" s="2" t="s">
        <v>221</v>
      </c>
      <c r="I24" s="14">
        <v>65780</v>
      </c>
      <c r="J24" s="125">
        <v>224609.65</v>
      </c>
      <c r="K24" s="11">
        <f t="shared" si="0"/>
        <v>3.4145583764062022</v>
      </c>
      <c r="L24" s="11"/>
      <c r="M24" s="64" t="s">
        <v>231</v>
      </c>
      <c r="N24" s="14"/>
      <c r="O24" s="125">
        <v>113553.77</v>
      </c>
      <c r="P24" s="119" t="e">
        <f t="shared" si="1"/>
        <v>#DIV/0!</v>
      </c>
      <c r="S24" s="46"/>
      <c r="T24" s="46"/>
    </row>
    <row r="25" spans="1:20">
      <c r="A25" s="2">
        <v>23</v>
      </c>
      <c r="B25" s="2" t="s">
        <v>124</v>
      </c>
      <c r="C25" s="11">
        <v>6.2849696190834861</v>
      </c>
      <c r="H25" s="2" t="s">
        <v>222</v>
      </c>
      <c r="I25" s="14">
        <v>67799</v>
      </c>
      <c r="J25" s="125">
        <v>445827.04</v>
      </c>
      <c r="K25" s="11">
        <f t="shared" si="0"/>
        <v>6.5757170459741294</v>
      </c>
      <c r="L25" s="11"/>
      <c r="M25" s="64" t="s">
        <v>232</v>
      </c>
      <c r="N25" s="14"/>
      <c r="O25" s="125">
        <v>450571.07</v>
      </c>
      <c r="P25" s="119" t="e">
        <f t="shared" si="1"/>
        <v>#DIV/0!</v>
      </c>
      <c r="S25" s="46"/>
      <c r="T25" s="46"/>
    </row>
    <row r="26" spans="1:20">
      <c r="A26" s="2">
        <v>24</v>
      </c>
      <c r="B26" s="2" t="s">
        <v>138</v>
      </c>
      <c r="C26" s="11">
        <v>6.2134140513187486</v>
      </c>
      <c r="H26" s="2" t="s">
        <v>63</v>
      </c>
      <c r="I26" s="14">
        <v>4052</v>
      </c>
      <c r="J26" s="125">
        <v>41614</v>
      </c>
      <c r="K26" s="11">
        <f t="shared" si="0"/>
        <v>10.269990128331688</v>
      </c>
      <c r="L26" s="11"/>
      <c r="M26" s="64" t="s">
        <v>191</v>
      </c>
      <c r="N26" s="14"/>
      <c r="O26" s="125">
        <v>549783.78</v>
      </c>
      <c r="P26" s="119" t="e">
        <f t="shared" si="1"/>
        <v>#DIV/0!</v>
      </c>
      <c r="S26" s="46"/>
      <c r="T26" s="46"/>
    </row>
    <row r="27" spans="1:20">
      <c r="A27" s="2">
        <v>25</v>
      </c>
      <c r="B27" s="2" t="s">
        <v>233</v>
      </c>
      <c r="C27" s="11">
        <v>6.1689608170913157</v>
      </c>
      <c r="H27" s="2" t="s">
        <v>65</v>
      </c>
      <c r="I27" s="14">
        <v>79598</v>
      </c>
      <c r="J27" s="125">
        <v>662797.03</v>
      </c>
      <c r="K27" s="11">
        <f t="shared" si="0"/>
        <v>8.3268050704791587</v>
      </c>
      <c r="L27" s="11"/>
      <c r="M27" s="64" t="s">
        <v>138</v>
      </c>
      <c r="N27" s="14"/>
      <c r="O27" s="125">
        <v>486236.93</v>
      </c>
      <c r="P27" s="119" t="e">
        <f t="shared" si="1"/>
        <v>#DIV/0!</v>
      </c>
      <c r="S27" s="46"/>
      <c r="T27" s="46"/>
    </row>
    <row r="28" spans="1:20">
      <c r="A28" s="2">
        <v>26</v>
      </c>
      <c r="B28" s="2" t="s">
        <v>166</v>
      </c>
      <c r="C28" s="11">
        <v>6.1334499514540655</v>
      </c>
      <c r="H28" s="2" t="s">
        <v>70</v>
      </c>
      <c r="I28" s="14">
        <v>237129</v>
      </c>
      <c r="J28" s="125">
        <v>716762.42</v>
      </c>
      <c r="K28" s="11">
        <f t="shared" si="0"/>
        <v>3.0226687583551572</v>
      </c>
      <c r="L28" s="11"/>
      <c r="M28" s="64" t="s">
        <v>139</v>
      </c>
      <c r="N28" s="14"/>
      <c r="O28" s="125">
        <v>517685.91</v>
      </c>
      <c r="P28" s="119" t="e">
        <f t="shared" si="1"/>
        <v>#DIV/0!</v>
      </c>
      <c r="S28" s="46"/>
      <c r="T28" s="46"/>
    </row>
    <row r="29" spans="1:20">
      <c r="A29" s="2">
        <v>27</v>
      </c>
      <c r="B29" s="2" t="s">
        <v>220</v>
      </c>
      <c r="C29" s="11">
        <v>6.0702641068791428</v>
      </c>
      <c r="H29" s="2" t="s">
        <v>504</v>
      </c>
      <c r="I29" s="14">
        <v>8454</v>
      </c>
      <c r="J29" s="235">
        <v>54042.73</v>
      </c>
      <c r="K29" s="11">
        <f t="shared" si="0"/>
        <v>6.3925632836527093</v>
      </c>
      <c r="L29" s="11"/>
      <c r="M29" s="64" t="s">
        <v>140</v>
      </c>
      <c r="N29" s="14"/>
      <c r="O29" s="125">
        <v>110513.82</v>
      </c>
      <c r="P29" s="119" t="e">
        <f t="shared" si="1"/>
        <v>#DIV/0!</v>
      </c>
      <c r="S29" s="46"/>
      <c r="T29" s="46"/>
    </row>
    <row r="30" spans="1:20">
      <c r="A30" s="2">
        <v>28</v>
      </c>
      <c r="B30" s="2" t="s">
        <v>155</v>
      </c>
      <c r="C30" s="11">
        <v>5.9647793395576532</v>
      </c>
      <c r="H30" s="2" t="s">
        <v>75</v>
      </c>
      <c r="I30" s="14">
        <v>40732</v>
      </c>
      <c r="J30" s="125">
        <v>215571.21</v>
      </c>
      <c r="K30" s="11">
        <f t="shared" si="0"/>
        <v>5.2924288029068052</v>
      </c>
      <c r="L30" s="11"/>
      <c r="M30" s="64" t="s">
        <v>142</v>
      </c>
      <c r="N30" s="14"/>
      <c r="O30" s="125">
        <v>76178.47</v>
      </c>
      <c r="P30" s="119" t="e">
        <f t="shared" si="1"/>
        <v>#DIV/0!</v>
      </c>
      <c r="S30" s="46"/>
      <c r="T30" s="46"/>
    </row>
    <row r="31" spans="1:20">
      <c r="A31" s="2">
        <v>29</v>
      </c>
      <c r="B31" s="2" t="s">
        <v>105</v>
      </c>
      <c r="C31" s="11">
        <v>5.9533919616795155</v>
      </c>
      <c r="H31" s="2" t="s">
        <v>76</v>
      </c>
      <c r="I31" s="14">
        <v>206644</v>
      </c>
      <c r="J31" s="125">
        <v>712970.93</v>
      </c>
      <c r="K31" s="11">
        <f t="shared" si="0"/>
        <v>3.4502377518824647</v>
      </c>
      <c r="L31" s="11"/>
      <c r="M31" s="64" t="s">
        <v>144</v>
      </c>
      <c r="N31" s="14"/>
      <c r="O31" s="125">
        <v>162127.38</v>
      </c>
      <c r="P31" s="119" t="e">
        <f t="shared" si="1"/>
        <v>#DIV/0!</v>
      </c>
      <c r="S31" s="46"/>
      <c r="T31" s="46"/>
    </row>
    <row r="32" spans="1:20">
      <c r="A32" s="2">
        <v>30</v>
      </c>
      <c r="B32" s="2" t="s">
        <v>160</v>
      </c>
      <c r="C32" s="11">
        <v>5.9511245629749485</v>
      </c>
      <c r="H32" s="2" t="s">
        <v>79</v>
      </c>
      <c r="I32" s="14">
        <v>153055</v>
      </c>
      <c r="J32" s="125">
        <v>617111.24</v>
      </c>
      <c r="K32" s="11">
        <f t="shared" si="0"/>
        <v>4.0319574009343047</v>
      </c>
      <c r="L32" s="11"/>
      <c r="M32" s="64" t="s">
        <v>145</v>
      </c>
      <c r="N32" s="14"/>
      <c r="O32" s="125">
        <v>1534303.17</v>
      </c>
      <c r="P32" s="119" t="e">
        <f t="shared" si="1"/>
        <v>#DIV/0!</v>
      </c>
      <c r="S32" s="46"/>
      <c r="T32" s="46"/>
    </row>
    <row r="33" spans="1:20">
      <c r="A33" s="2">
        <v>31</v>
      </c>
      <c r="B33" s="2" t="s">
        <v>114</v>
      </c>
      <c r="C33" s="11">
        <v>5.8716669254658393</v>
      </c>
      <c r="H33" s="2" t="s">
        <v>186</v>
      </c>
      <c r="I33" s="14">
        <v>8935</v>
      </c>
      <c r="J33" s="125">
        <v>93137.19</v>
      </c>
      <c r="K33" s="11">
        <f t="shared" si="0"/>
        <v>10.423860100727476</v>
      </c>
      <c r="L33" s="11"/>
      <c r="M33" s="64" t="s">
        <v>233</v>
      </c>
      <c r="N33" s="14"/>
      <c r="O33" s="125">
        <v>1343278.88</v>
      </c>
      <c r="P33" s="119" t="e">
        <f t="shared" si="1"/>
        <v>#DIV/0!</v>
      </c>
      <c r="S33" s="46"/>
      <c r="T33" s="46"/>
    </row>
    <row r="34" spans="1:20">
      <c r="A34" s="2">
        <v>32</v>
      </c>
      <c r="B34" s="2" t="s">
        <v>102</v>
      </c>
      <c r="C34" s="11">
        <v>5.7569727613766108</v>
      </c>
      <c r="H34" s="2" t="s">
        <v>223</v>
      </c>
      <c r="I34" s="14">
        <v>32394</v>
      </c>
      <c r="J34" s="125">
        <v>161015</v>
      </c>
      <c r="K34" s="11">
        <f t="shared" si="0"/>
        <v>4.9705192319565352</v>
      </c>
      <c r="L34" s="11"/>
      <c r="M34" s="64" t="s">
        <v>150</v>
      </c>
      <c r="N34" s="14"/>
      <c r="O34" s="125">
        <v>19462</v>
      </c>
      <c r="P34" s="119" t="e">
        <f t="shared" si="1"/>
        <v>#DIV/0!</v>
      </c>
      <c r="S34" s="46"/>
      <c r="T34" s="46"/>
    </row>
    <row r="35" spans="1:20">
      <c r="A35" s="2">
        <v>33</v>
      </c>
      <c r="B35" s="2" t="s">
        <v>113</v>
      </c>
      <c r="C35" s="11">
        <v>5.6832242249459259</v>
      </c>
      <c r="H35" s="2" t="s">
        <v>224</v>
      </c>
      <c r="I35" s="14">
        <v>3604</v>
      </c>
      <c r="J35" s="125">
        <v>17486.150000000001</v>
      </c>
      <c r="K35" s="11">
        <f t="shared" si="0"/>
        <v>4.8518729189789127</v>
      </c>
      <c r="L35" s="11"/>
      <c r="M35" s="64" t="s">
        <v>234</v>
      </c>
      <c r="N35" s="14"/>
      <c r="O35" s="125">
        <v>116847.23</v>
      </c>
      <c r="P35" s="119" t="e">
        <f t="shared" si="1"/>
        <v>#DIV/0!</v>
      </c>
      <c r="S35" s="46"/>
      <c r="T35" s="46"/>
    </row>
    <row r="36" spans="1:20">
      <c r="A36" s="2">
        <v>34</v>
      </c>
      <c r="B36" s="2" t="s">
        <v>163</v>
      </c>
      <c r="C36" s="11">
        <v>5.5954096991075337</v>
      </c>
      <c r="H36" s="2" t="s">
        <v>85</v>
      </c>
      <c r="I36" s="14">
        <v>13125</v>
      </c>
      <c r="J36" s="125">
        <v>32028.07</v>
      </c>
      <c r="K36" s="11">
        <f t="shared" si="0"/>
        <v>2.4402339047619046</v>
      </c>
      <c r="L36" s="11"/>
      <c r="M36" s="64" t="s">
        <v>153</v>
      </c>
      <c r="N36" s="14"/>
      <c r="O36" s="125">
        <v>46712.480000000003</v>
      </c>
      <c r="P36" s="119" t="e">
        <f t="shared" si="1"/>
        <v>#DIV/0!</v>
      </c>
      <c r="S36" s="46"/>
      <c r="T36" s="46"/>
    </row>
    <row r="37" spans="1:20">
      <c r="A37" s="2">
        <v>35</v>
      </c>
      <c r="B37" s="2" t="s">
        <v>153</v>
      </c>
      <c r="C37" s="11">
        <v>5.4704860053870483</v>
      </c>
      <c r="H37" s="2" t="s">
        <v>88</v>
      </c>
      <c r="I37" s="14">
        <v>67815</v>
      </c>
      <c r="J37" s="125">
        <v>357459.63</v>
      </c>
      <c r="K37" s="11">
        <f t="shared" si="0"/>
        <v>5.2710997566909974</v>
      </c>
      <c r="L37" s="11"/>
      <c r="M37" s="2" t="s">
        <v>155</v>
      </c>
      <c r="N37" s="14"/>
      <c r="O37" s="125">
        <v>406959</v>
      </c>
      <c r="P37" s="119" t="e">
        <f t="shared" si="1"/>
        <v>#DIV/0!</v>
      </c>
      <c r="S37" s="46"/>
      <c r="T37" s="46"/>
    </row>
    <row r="38" spans="1:20">
      <c r="A38" s="2">
        <v>36</v>
      </c>
      <c r="B38" s="2" t="s">
        <v>24</v>
      </c>
      <c r="C38" s="11">
        <v>5.3829640623343584</v>
      </c>
      <c r="H38" s="2" t="s">
        <v>225</v>
      </c>
      <c r="I38" s="14">
        <v>199056</v>
      </c>
      <c r="J38" s="125">
        <v>757794.75</v>
      </c>
      <c r="K38" s="11">
        <f t="shared" si="0"/>
        <v>3.8069425186882082</v>
      </c>
      <c r="L38" s="11"/>
      <c r="M38" s="64" t="s">
        <v>160</v>
      </c>
      <c r="N38" s="14"/>
      <c r="O38" s="125">
        <v>411924.94</v>
      </c>
      <c r="P38" s="119" t="e">
        <f t="shared" si="1"/>
        <v>#DIV/0!</v>
      </c>
      <c r="S38" s="46"/>
      <c r="T38" s="46"/>
    </row>
    <row r="39" spans="1:20">
      <c r="A39" s="2">
        <v>37</v>
      </c>
      <c r="B39" s="2" t="s">
        <v>120</v>
      </c>
      <c r="C39" s="11">
        <v>5.3455544212726656</v>
      </c>
      <c r="H39" s="2" t="s">
        <v>91</v>
      </c>
      <c r="I39" s="14">
        <v>19228</v>
      </c>
      <c r="J39" s="235">
        <v>77423</v>
      </c>
      <c r="K39" s="11">
        <f t="shared" si="0"/>
        <v>4.0265758269190766</v>
      </c>
      <c r="L39" s="11"/>
      <c r="M39" s="64" t="s">
        <v>162</v>
      </c>
      <c r="N39" s="14"/>
      <c r="O39" s="125">
        <v>60448.17</v>
      </c>
      <c r="P39" s="119" t="e">
        <f t="shared" si="1"/>
        <v>#DIV/0!</v>
      </c>
      <c r="S39" s="46"/>
      <c r="T39" s="46"/>
    </row>
    <row r="40" spans="1:20">
      <c r="A40" s="2">
        <v>38</v>
      </c>
      <c r="B40" s="2" t="s">
        <v>75</v>
      </c>
      <c r="C40" s="11">
        <v>5.2924288029068052</v>
      </c>
      <c r="H40" s="2" t="s">
        <v>92</v>
      </c>
      <c r="I40" s="14">
        <v>151713</v>
      </c>
      <c r="J40" s="125">
        <v>634310.11</v>
      </c>
      <c r="K40" s="11">
        <f t="shared" si="0"/>
        <v>4.1809871929234808</v>
      </c>
      <c r="L40" s="11"/>
      <c r="M40" s="64" t="s">
        <v>235</v>
      </c>
      <c r="N40" s="14"/>
      <c r="O40" s="125">
        <v>569276.42000000004</v>
      </c>
      <c r="P40" s="119" t="e">
        <f t="shared" si="1"/>
        <v>#DIV/0!</v>
      </c>
    </row>
    <row r="41" spans="1:20">
      <c r="A41" s="2">
        <v>39</v>
      </c>
      <c r="B41" s="2" t="s">
        <v>49</v>
      </c>
      <c r="C41" s="11">
        <v>5.2866289542788421</v>
      </c>
      <c r="H41" s="2" t="s">
        <v>188</v>
      </c>
      <c r="I41" s="14">
        <v>182886</v>
      </c>
      <c r="J41" s="235">
        <v>1390685.42</v>
      </c>
      <c r="K41" s="186">
        <f t="shared" si="0"/>
        <v>7.6041108668788207</v>
      </c>
      <c r="L41" s="11"/>
      <c r="M41" s="64" t="s">
        <v>163</v>
      </c>
      <c r="N41" s="14"/>
      <c r="O41" s="125">
        <v>421944.25</v>
      </c>
      <c r="P41" s="119" t="e">
        <f t="shared" si="1"/>
        <v>#DIV/0!</v>
      </c>
    </row>
    <row r="42" spans="1:20">
      <c r="A42" s="2">
        <v>40</v>
      </c>
      <c r="B42" s="2" t="s">
        <v>88</v>
      </c>
      <c r="C42" s="11">
        <v>5.2710997566909974</v>
      </c>
      <c r="H42" s="2" t="s">
        <v>96</v>
      </c>
      <c r="I42" s="14">
        <v>17943</v>
      </c>
      <c r="J42" s="125">
        <v>127636.41</v>
      </c>
      <c r="K42" s="11">
        <f t="shared" si="0"/>
        <v>7.1134375522487883</v>
      </c>
      <c r="L42" s="11"/>
      <c r="M42" s="64" t="s">
        <v>164</v>
      </c>
      <c r="N42" s="14"/>
      <c r="O42" s="125">
        <v>202263.65</v>
      </c>
      <c r="P42" s="119" t="e">
        <f t="shared" si="1"/>
        <v>#DIV/0!</v>
      </c>
      <c r="S42" s="46"/>
      <c r="T42" s="46"/>
    </row>
    <row r="43" spans="1:20">
      <c r="A43" s="2">
        <v>41</v>
      </c>
      <c r="B43" s="2" t="s">
        <v>232</v>
      </c>
      <c r="C43" s="11">
        <v>5.1456787684295877</v>
      </c>
      <c r="H43" s="2" t="s">
        <v>98</v>
      </c>
      <c r="I43" s="14">
        <v>31118</v>
      </c>
      <c r="J43" s="125">
        <v>131274.42000000001</v>
      </c>
      <c r="K43" s="11">
        <f t="shared" si="0"/>
        <v>4.2186008098206829</v>
      </c>
      <c r="L43" s="11"/>
      <c r="M43" s="64" t="s">
        <v>192</v>
      </c>
      <c r="N43" s="14"/>
      <c r="O43" s="125">
        <v>130297.05</v>
      </c>
      <c r="P43" s="119" t="e">
        <f t="shared" si="1"/>
        <v>#DIV/0!</v>
      </c>
      <c r="S43" s="46"/>
      <c r="T43" s="46"/>
    </row>
    <row r="44" spans="1:20">
      <c r="A44" s="2">
        <v>42</v>
      </c>
      <c r="B44" s="2" t="s">
        <v>223</v>
      </c>
      <c r="C44" s="11">
        <v>4.9705192319565352</v>
      </c>
      <c r="H44" s="2" t="s">
        <v>99</v>
      </c>
      <c r="I44" s="14">
        <v>22925</v>
      </c>
      <c r="J44" s="125">
        <v>159785.53</v>
      </c>
      <c r="K44" s="11">
        <f t="shared" si="0"/>
        <v>6.9699249727371866</v>
      </c>
      <c r="L44" s="11"/>
      <c r="M44" s="64" t="s">
        <v>166</v>
      </c>
      <c r="N44" s="14"/>
      <c r="O44" s="125">
        <v>1326603.8899999999</v>
      </c>
      <c r="P44" s="119" t="e">
        <f t="shared" si="1"/>
        <v>#DIV/0!</v>
      </c>
      <c r="S44" s="46"/>
      <c r="T44" s="46"/>
    </row>
    <row r="45" spans="1:20">
      <c r="A45" s="2">
        <v>43</v>
      </c>
      <c r="B45" s="2" t="s">
        <v>224</v>
      </c>
      <c r="C45" s="11">
        <v>4.8518729189789127</v>
      </c>
      <c r="H45" s="2" t="s">
        <v>226</v>
      </c>
      <c r="I45" s="14">
        <v>124108</v>
      </c>
      <c r="J45" s="125">
        <v>784612.72</v>
      </c>
      <c r="K45" s="11">
        <f t="shared" si="0"/>
        <v>6.3220156637767104</v>
      </c>
      <c r="L45" s="11"/>
      <c r="M45" s="64" t="s">
        <v>167</v>
      </c>
      <c r="N45" s="14"/>
      <c r="O45" s="125">
        <v>726431.54</v>
      </c>
      <c r="P45" s="119" t="e">
        <f t="shared" si="1"/>
        <v>#DIV/0!</v>
      </c>
      <c r="S45" s="46"/>
      <c r="T45" s="46"/>
    </row>
    <row r="46" spans="1:20">
      <c r="A46" s="2">
        <v>44</v>
      </c>
      <c r="B46" s="2" t="s">
        <v>135</v>
      </c>
      <c r="C46" s="11">
        <v>4.8253366680909373</v>
      </c>
      <c r="H46" s="2" t="s">
        <v>102</v>
      </c>
      <c r="I46" s="14">
        <v>6131</v>
      </c>
      <c r="J46" s="125">
        <v>35296</v>
      </c>
      <c r="K46" s="11">
        <f t="shared" si="0"/>
        <v>5.7569727613766108</v>
      </c>
      <c r="L46" s="11"/>
      <c r="M46" s="64" t="s">
        <v>236</v>
      </c>
      <c r="N46" s="14"/>
      <c r="O46" s="125">
        <v>125001.7</v>
      </c>
      <c r="P46" s="119" t="e">
        <f t="shared" si="1"/>
        <v>#DIV/0!</v>
      </c>
      <c r="S46" s="46"/>
      <c r="T46" s="46"/>
    </row>
    <row r="47" spans="1:20">
      <c r="A47" s="2">
        <v>45</v>
      </c>
      <c r="B47" s="2" t="s">
        <v>37</v>
      </c>
      <c r="C47" s="11">
        <v>4.8216934272842789</v>
      </c>
      <c r="H47" s="2" t="s">
        <v>104</v>
      </c>
      <c r="I47" s="14">
        <v>216428</v>
      </c>
      <c r="J47" s="125">
        <v>704339.79</v>
      </c>
      <c r="K47" s="11">
        <f t="shared" si="0"/>
        <v>3.2543838597593657</v>
      </c>
      <c r="L47" s="11"/>
      <c r="M47" s="2"/>
      <c r="N47" s="14"/>
      <c r="O47" s="125"/>
      <c r="P47" s="119"/>
      <c r="S47" s="46"/>
      <c r="T47" s="46"/>
    </row>
    <row r="48" spans="1:20">
      <c r="A48" s="2">
        <v>46</v>
      </c>
      <c r="B48" s="2" t="s">
        <v>108</v>
      </c>
      <c r="C48" s="11">
        <v>4.8006506487265739</v>
      </c>
      <c r="H48" s="2" t="s">
        <v>105</v>
      </c>
      <c r="I48" s="14">
        <v>53444</v>
      </c>
      <c r="J48" s="125">
        <v>318173.08</v>
      </c>
      <c r="K48" s="11">
        <f t="shared" si="0"/>
        <v>5.9533919616795155</v>
      </c>
      <c r="L48" s="11"/>
      <c r="M48" s="18" t="s">
        <v>11</v>
      </c>
      <c r="N48" s="15" t="e">
        <f>MEDIAN(N4:N46,I4:I50)</f>
        <v>#REF!</v>
      </c>
      <c r="O48" s="59">
        <f>MEDIAN(O4:O46,J4:J50)</f>
        <v>308269.93</v>
      </c>
      <c r="P48" s="59" t="e">
        <f>MEDIAN(P4:P46,K4:K50)</f>
        <v>#REF!</v>
      </c>
      <c r="S48" s="46"/>
      <c r="T48" s="46"/>
    </row>
    <row r="49" spans="1:20">
      <c r="A49" s="2">
        <v>47</v>
      </c>
      <c r="B49" s="2" t="s">
        <v>129</v>
      </c>
      <c r="C49" s="11">
        <v>4.7619453353786092</v>
      </c>
      <c r="H49" s="5" t="s">
        <v>108</v>
      </c>
      <c r="I49" s="14">
        <v>20810</v>
      </c>
      <c r="J49" s="125">
        <v>99901.54</v>
      </c>
      <c r="K49" s="11">
        <f t="shared" si="0"/>
        <v>4.8006506487265739</v>
      </c>
      <c r="L49" s="11"/>
      <c r="M49" s="18" t="s">
        <v>10</v>
      </c>
      <c r="N49" s="203" t="e">
        <f>AVERAGE(N4:N46,I4:I50)</f>
        <v>#REF!</v>
      </c>
      <c r="O49" s="184">
        <f>AVERAGE(O4:O46,J4:J50)</f>
        <v>420447.76722222217</v>
      </c>
      <c r="P49" s="185" t="e">
        <f>AVERAGE(P4:P46,K4:K50)</f>
        <v>#REF!</v>
      </c>
      <c r="S49" s="46"/>
      <c r="T49" s="46"/>
    </row>
    <row r="50" spans="1:20">
      <c r="A50" s="2">
        <v>48</v>
      </c>
      <c r="B50" s="2" t="s">
        <v>190</v>
      </c>
      <c r="C50" s="11">
        <v>4.7469060872688091</v>
      </c>
      <c r="D50" s="2"/>
      <c r="E50" s="2"/>
      <c r="F50" s="2"/>
      <c r="H50" s="152" t="s">
        <v>109</v>
      </c>
      <c r="I50" s="14">
        <v>239430</v>
      </c>
      <c r="J50" s="125">
        <v>1069909.18</v>
      </c>
      <c r="K50" s="11">
        <f t="shared" si="0"/>
        <v>4.4685677651087996</v>
      </c>
      <c r="L50" s="11"/>
      <c r="M50" s="18" t="s">
        <v>237</v>
      </c>
      <c r="N50" s="203" t="e">
        <f>SUM(N4:N46,I4:I50)</f>
        <v>#REF!</v>
      </c>
      <c r="O50" s="184">
        <f>SUM(O4:O46,J4:J50)</f>
        <v>37840299.049999997</v>
      </c>
      <c r="P50" s="185"/>
      <c r="S50" s="46"/>
      <c r="T50" s="46"/>
    </row>
    <row r="51" spans="1:20">
      <c r="A51" s="2">
        <v>49</v>
      </c>
      <c r="B51" s="2" t="s">
        <v>139</v>
      </c>
      <c r="C51" s="11">
        <v>4.7312682556800523</v>
      </c>
      <c r="O51" s="125"/>
      <c r="P51" s="119"/>
      <c r="S51" s="46"/>
      <c r="T51" s="46"/>
    </row>
    <row r="52" spans="1:20">
      <c r="A52" s="2">
        <v>50</v>
      </c>
      <c r="B52" s="2" t="s">
        <v>126</v>
      </c>
      <c r="C52" s="11">
        <v>4.7260419628264092</v>
      </c>
      <c r="D52" s="2"/>
      <c r="E52" s="118"/>
      <c r="F52" s="209"/>
      <c r="O52" s="125"/>
      <c r="P52" s="119"/>
      <c r="S52" s="46"/>
      <c r="T52" s="46"/>
    </row>
    <row r="53" spans="1:20">
      <c r="A53" s="2">
        <v>51</v>
      </c>
      <c r="B53" s="2" t="s">
        <v>119</v>
      </c>
      <c r="C53" s="11">
        <v>4.5292171227900218</v>
      </c>
      <c r="O53" s="125"/>
      <c r="P53" s="119"/>
      <c r="S53" s="46"/>
      <c r="T53" s="46"/>
    </row>
    <row r="54" spans="1:20">
      <c r="A54" s="2">
        <v>52</v>
      </c>
      <c r="B54" s="2" t="s">
        <v>109</v>
      </c>
      <c r="C54" s="11">
        <v>4.4685677651087996</v>
      </c>
      <c r="S54" s="46"/>
      <c r="T54" s="46"/>
    </row>
    <row r="55" spans="1:20">
      <c r="A55" s="2">
        <v>53</v>
      </c>
      <c r="B55" s="2" t="s">
        <v>112</v>
      </c>
      <c r="C55" s="11">
        <v>4.4682059317411253</v>
      </c>
      <c r="S55" s="46"/>
      <c r="T55" s="46"/>
    </row>
    <row r="56" spans="1:20">
      <c r="A56" s="2">
        <v>54</v>
      </c>
      <c r="B56" s="2" t="s">
        <v>140</v>
      </c>
      <c r="C56" s="11">
        <v>4.4073308075772681</v>
      </c>
      <c r="S56" s="46"/>
      <c r="T56" s="46"/>
    </row>
    <row r="57" spans="1:20">
      <c r="A57" s="2">
        <v>55</v>
      </c>
      <c r="B57" s="2" t="s">
        <v>219</v>
      </c>
      <c r="C57" s="11">
        <v>4.3065796352583581</v>
      </c>
      <c r="S57" s="46"/>
      <c r="T57" s="46"/>
    </row>
    <row r="58" spans="1:20">
      <c r="A58" s="2">
        <v>56</v>
      </c>
      <c r="B58" s="2" t="s">
        <v>184</v>
      </c>
      <c r="C58" s="11">
        <v>4.2822171436367977</v>
      </c>
      <c r="S58" s="46"/>
      <c r="T58" s="46"/>
    </row>
    <row r="59" spans="1:20">
      <c r="A59" s="2">
        <v>57</v>
      </c>
      <c r="B59" s="2" t="s">
        <v>227</v>
      </c>
      <c r="C59" s="11">
        <v>4.2508922977961738</v>
      </c>
      <c r="S59" s="46"/>
      <c r="T59" s="46"/>
    </row>
    <row r="60" spans="1:20">
      <c r="A60" s="2">
        <v>58</v>
      </c>
      <c r="B60" s="2" t="s">
        <v>98</v>
      </c>
      <c r="C60" s="11">
        <v>4.2186008098206829</v>
      </c>
      <c r="S60" s="46"/>
      <c r="T60" s="46"/>
    </row>
    <row r="61" spans="1:20">
      <c r="A61" s="2">
        <v>59</v>
      </c>
      <c r="B61" s="2" t="s">
        <v>191</v>
      </c>
      <c r="C61" s="11">
        <v>4.1983290188082751</v>
      </c>
      <c r="S61" s="46"/>
      <c r="T61" s="46"/>
    </row>
    <row r="62" spans="1:20">
      <c r="A62" s="2">
        <v>60</v>
      </c>
      <c r="B62" s="2" t="s">
        <v>92</v>
      </c>
      <c r="C62" s="11">
        <v>4.1809871929234808</v>
      </c>
      <c r="S62" s="46"/>
      <c r="T62" s="46"/>
    </row>
    <row r="63" spans="1:20">
      <c r="A63" s="2">
        <v>61</v>
      </c>
      <c r="B63" s="2" t="s">
        <v>79</v>
      </c>
      <c r="C63" s="11">
        <v>4.0319574009343047</v>
      </c>
      <c r="S63" s="46"/>
      <c r="T63" s="46"/>
    </row>
    <row r="64" spans="1:20">
      <c r="A64" s="2">
        <v>62</v>
      </c>
      <c r="B64" s="2" t="s">
        <v>91</v>
      </c>
      <c r="C64" s="11">
        <v>4.0265758269190766</v>
      </c>
      <c r="S64" s="46"/>
      <c r="T64" s="46"/>
    </row>
    <row r="65" spans="1:20">
      <c r="A65" s="2">
        <v>63</v>
      </c>
      <c r="B65" s="2" t="s">
        <v>132</v>
      </c>
      <c r="C65" s="11">
        <v>3.9859093539054964</v>
      </c>
      <c r="S65" s="46"/>
      <c r="T65" s="46"/>
    </row>
    <row r="66" spans="1:20">
      <c r="A66" s="2">
        <v>64</v>
      </c>
      <c r="B66" s="2" t="s">
        <v>218</v>
      </c>
      <c r="C66" s="11">
        <v>3.8474144934709975</v>
      </c>
      <c r="S66" s="46"/>
      <c r="T66" s="46"/>
    </row>
    <row r="67" spans="1:20">
      <c r="A67" s="2">
        <v>65</v>
      </c>
      <c r="B67" s="2" t="s">
        <v>164</v>
      </c>
      <c r="C67" s="11">
        <v>3.8322751473123779</v>
      </c>
      <c r="S67" s="46"/>
      <c r="T67" s="46"/>
    </row>
    <row r="68" spans="1:20">
      <c r="A68" s="2">
        <v>66</v>
      </c>
      <c r="B68" s="2" t="s">
        <v>130</v>
      </c>
      <c r="C68" s="11">
        <v>3.807704807640508</v>
      </c>
      <c r="S68" s="46"/>
      <c r="T68" s="46"/>
    </row>
    <row r="69" spans="1:20">
      <c r="A69" s="2">
        <v>67</v>
      </c>
      <c r="B69" s="2" t="s">
        <v>225</v>
      </c>
      <c r="C69" s="11">
        <v>3.8069425186882082</v>
      </c>
      <c r="S69" s="46"/>
      <c r="T69" s="46"/>
    </row>
    <row r="70" spans="1:20">
      <c r="A70" s="2">
        <v>68</v>
      </c>
      <c r="B70" s="2" t="s">
        <v>215</v>
      </c>
      <c r="C70" s="11">
        <v>3.7911361273345743</v>
      </c>
      <c r="S70" s="46"/>
      <c r="T70" s="46"/>
    </row>
    <row r="71" spans="1:20">
      <c r="A71" s="2">
        <v>69</v>
      </c>
      <c r="B71" s="2" t="s">
        <v>230</v>
      </c>
      <c r="C71" s="11">
        <v>3.5541159064857517</v>
      </c>
      <c r="S71" s="46"/>
      <c r="T71" s="46"/>
    </row>
    <row r="72" spans="1:20">
      <c r="A72" s="2">
        <v>70</v>
      </c>
      <c r="B72" s="2" t="s">
        <v>59</v>
      </c>
      <c r="C72" s="11">
        <v>3.525885421144642</v>
      </c>
      <c r="S72" s="46"/>
      <c r="T72" s="46"/>
    </row>
    <row r="73" spans="1:20">
      <c r="A73" s="2">
        <v>71</v>
      </c>
      <c r="B73" s="2" t="s">
        <v>144</v>
      </c>
      <c r="C73" s="11">
        <v>3.514651954302066</v>
      </c>
      <c r="S73" s="46"/>
      <c r="T73" s="46"/>
    </row>
    <row r="74" spans="1:20">
      <c r="A74" s="2">
        <v>72</v>
      </c>
      <c r="B74" s="2" t="s">
        <v>142</v>
      </c>
      <c r="C74" s="11">
        <v>3.4958684778119409</v>
      </c>
      <c r="S74" s="46"/>
      <c r="T74" s="46"/>
    </row>
    <row r="75" spans="1:20">
      <c r="A75" s="2">
        <v>73</v>
      </c>
      <c r="B75" s="2" t="s">
        <v>76</v>
      </c>
      <c r="C75" s="11">
        <v>3.4502377518824647</v>
      </c>
      <c r="S75" s="46"/>
      <c r="T75" s="46"/>
    </row>
    <row r="76" spans="1:20">
      <c r="A76" s="2">
        <v>74</v>
      </c>
      <c r="B76" s="2" t="s">
        <v>231</v>
      </c>
      <c r="C76" s="11">
        <v>3.4317679591405001</v>
      </c>
      <c r="S76" s="46"/>
      <c r="T76" s="46"/>
    </row>
    <row r="77" spans="1:20">
      <c r="A77" s="2">
        <v>75</v>
      </c>
      <c r="B77" s="2" t="s">
        <v>217</v>
      </c>
      <c r="C77" s="11">
        <v>3.4211242239126456</v>
      </c>
      <c r="S77" s="46"/>
      <c r="T77" s="46"/>
    </row>
    <row r="78" spans="1:20">
      <c r="A78" s="2">
        <v>76</v>
      </c>
      <c r="B78" s="2" t="s">
        <v>221</v>
      </c>
      <c r="C78" s="11">
        <v>3.4145583764062022</v>
      </c>
      <c r="S78" s="46"/>
      <c r="T78" s="46"/>
    </row>
    <row r="79" spans="1:20">
      <c r="A79" s="2">
        <v>77</v>
      </c>
      <c r="B79" s="2" t="s">
        <v>104</v>
      </c>
      <c r="C79" s="11">
        <v>3.2543838597593657</v>
      </c>
      <c r="S79" s="46"/>
      <c r="T79" s="46"/>
    </row>
    <row r="80" spans="1:20">
      <c r="A80" s="2">
        <v>78</v>
      </c>
      <c r="B80" s="2" t="s">
        <v>131</v>
      </c>
      <c r="C80" s="11">
        <v>3.2438574909641007</v>
      </c>
      <c r="S80" s="46"/>
      <c r="T80" s="46"/>
    </row>
    <row r="81" spans="1:20">
      <c r="A81" s="2">
        <v>79</v>
      </c>
      <c r="B81" s="2" t="s">
        <v>32</v>
      </c>
      <c r="C81" s="11">
        <v>3.2036638724532591</v>
      </c>
      <c r="S81" s="46"/>
      <c r="T81" s="46"/>
    </row>
    <row r="82" spans="1:20">
      <c r="A82" s="2">
        <v>80</v>
      </c>
      <c r="B82" s="2" t="s">
        <v>70</v>
      </c>
      <c r="C82" s="11">
        <v>3.0226687583551572</v>
      </c>
      <c r="S82" s="46"/>
      <c r="T82" s="46"/>
    </row>
    <row r="83" spans="1:20">
      <c r="A83" s="2">
        <v>81</v>
      </c>
      <c r="B83" s="2" t="s">
        <v>33</v>
      </c>
      <c r="C83" s="11">
        <v>2.9991346046925385</v>
      </c>
      <c r="S83" s="46"/>
      <c r="T83" s="46"/>
    </row>
    <row r="84" spans="1:20">
      <c r="A84" s="2">
        <v>82</v>
      </c>
      <c r="B84" s="2" t="s">
        <v>216</v>
      </c>
      <c r="C84" s="11">
        <v>2.8305242784766893</v>
      </c>
      <c r="S84" s="46"/>
      <c r="T84" s="46"/>
    </row>
    <row r="85" spans="1:20">
      <c r="A85" s="2">
        <v>83</v>
      </c>
      <c r="B85" s="2" t="s">
        <v>150</v>
      </c>
      <c r="C85" s="11">
        <v>2.8300130871019338</v>
      </c>
      <c r="S85" s="46"/>
      <c r="T85" s="46"/>
    </row>
    <row r="86" spans="1:20">
      <c r="A86" s="2">
        <v>84</v>
      </c>
      <c r="B86" s="2" t="s">
        <v>213</v>
      </c>
      <c r="C86" s="11">
        <v>2.759617696075956</v>
      </c>
      <c r="S86" s="46"/>
      <c r="T86" s="46"/>
    </row>
    <row r="87" spans="1:20">
      <c r="A87" s="2">
        <v>85</v>
      </c>
      <c r="B87" s="2" t="s">
        <v>53</v>
      </c>
      <c r="C87" s="11">
        <v>2.6334213433408808</v>
      </c>
      <c r="S87" s="46"/>
      <c r="T87" s="46"/>
    </row>
    <row r="88" spans="1:20">
      <c r="A88" s="2">
        <v>86</v>
      </c>
      <c r="B88" s="2" t="s">
        <v>85</v>
      </c>
      <c r="C88" s="11">
        <v>2.4402339047619046</v>
      </c>
      <c r="S88" s="46"/>
      <c r="T88" s="46"/>
    </row>
    <row r="89" spans="1:20">
      <c r="A89" s="2">
        <v>87</v>
      </c>
      <c r="B89" s="2" t="s">
        <v>192</v>
      </c>
      <c r="C89" s="11">
        <v>2.334612352403648</v>
      </c>
      <c r="S89" s="46"/>
      <c r="T89" s="46"/>
    </row>
    <row r="90" spans="1:20">
      <c r="A90" s="2">
        <v>88</v>
      </c>
      <c r="B90" s="2" t="s">
        <v>214</v>
      </c>
      <c r="C90" s="11">
        <v>2.3276017923146832</v>
      </c>
      <c r="S90" s="46"/>
      <c r="T90" s="46"/>
    </row>
    <row r="91" spans="1:20">
      <c r="A91" s="2">
        <v>89</v>
      </c>
      <c r="B91" s="2" t="s">
        <v>117</v>
      </c>
      <c r="C91" s="11">
        <v>1.9153294379949257</v>
      </c>
      <c r="S91" s="46"/>
      <c r="T91" s="46"/>
    </row>
    <row r="92" spans="1:20">
      <c r="A92" s="2">
        <v>90</v>
      </c>
      <c r="B92" s="2" t="s">
        <v>229</v>
      </c>
      <c r="C92" s="11">
        <v>1.6038885167240493</v>
      </c>
      <c r="S92" s="46"/>
      <c r="T92" s="46"/>
    </row>
    <row r="93" spans="1:20">
      <c r="A93" s="2"/>
      <c r="C93" s="2"/>
      <c r="S93" s="46"/>
      <c r="T93" s="46"/>
    </row>
    <row r="94" spans="1:20">
      <c r="A94" s="2"/>
      <c r="C94" s="2"/>
    </row>
    <row r="95" spans="1:20">
      <c r="B95" s="18" t="s">
        <v>11</v>
      </c>
      <c r="C95" s="33">
        <v>4.8111720380054264</v>
      </c>
    </row>
    <row r="96" spans="1:20">
      <c r="B96" s="18" t="s">
        <v>10</v>
      </c>
      <c r="C96" s="33">
        <v>5.3640360817117676</v>
      </c>
    </row>
    <row r="99" spans="1:6">
      <c r="A99" s="389" t="s">
        <v>172</v>
      </c>
      <c r="B99" s="389"/>
      <c r="C99" s="389"/>
      <c r="D99" s="389"/>
      <c r="E99" s="389"/>
      <c r="F99" s="389"/>
    </row>
    <row r="100" spans="1:6">
      <c r="A100" s="389" t="s">
        <v>505</v>
      </c>
      <c r="B100" s="389"/>
      <c r="C100" s="389"/>
      <c r="D100" s="389"/>
      <c r="E100" s="389"/>
      <c r="F100" s="389"/>
    </row>
  </sheetData>
  <sortState xmlns:xlrd2="http://schemas.microsoft.com/office/spreadsheetml/2017/richdata2" ref="R4:T93">
    <sortCondition descending="1" ref="T4:T93"/>
    <sortCondition descending="1" ref="S4:S93"/>
    <sortCondition ref="R4:R93"/>
  </sortState>
  <mergeCells count="2">
    <mergeCell ref="A99:F99"/>
    <mergeCell ref="A100:F100"/>
  </mergeCells>
  <phoneticPr fontId="51" type="noConversion"/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8">
    <pageSetUpPr fitToPage="1"/>
  </sheetPr>
  <dimension ref="A1:D97"/>
  <sheetViews>
    <sheetView zoomScaleNormal="100" workbookViewId="0">
      <pane ySplit="1" topLeftCell="A77" activePane="bottomLeft" state="frozen"/>
      <selection sqref="A1:C97"/>
      <selection pane="bottomLeft" activeCell="B1" sqref="B1"/>
    </sheetView>
  </sheetViews>
  <sheetFormatPr defaultColWidth="9.140625" defaultRowHeight="14.25" customHeight="1"/>
  <cols>
    <col min="1" max="1" width="3.85546875" style="2" customWidth="1"/>
    <col min="2" max="2" width="21.140625" customWidth="1"/>
    <col min="3" max="3" width="9" bestFit="1" customWidth="1"/>
    <col min="4" max="4" width="17.28515625" style="2" customWidth="1"/>
    <col min="5" max="5" width="21.7109375" customWidth="1"/>
    <col min="6" max="6" width="9.42578125" customWidth="1"/>
    <col min="7" max="7" width="22" customWidth="1"/>
    <col min="8" max="8" width="9.140625" customWidth="1"/>
  </cols>
  <sheetData>
    <row r="1" spans="1:3" ht="16.5" customHeight="1">
      <c r="B1" s="9" t="s">
        <v>506</v>
      </c>
    </row>
    <row r="2" spans="1:3" ht="12.75">
      <c r="B2" s="3" t="s">
        <v>507</v>
      </c>
    </row>
    <row r="3" spans="1:3" ht="14.25" customHeight="1">
      <c r="B3" s="9"/>
    </row>
    <row r="4" spans="1:3" ht="14.25" customHeight="1">
      <c r="A4" s="2">
        <v>1</v>
      </c>
      <c r="B4" s="245" t="s">
        <v>124</v>
      </c>
      <c r="C4" s="246">
        <v>963793</v>
      </c>
    </row>
    <row r="5" spans="1:3" ht="14.25" customHeight="1">
      <c r="A5" s="2">
        <v>2</v>
      </c>
      <c r="B5" s="245" t="s">
        <v>166</v>
      </c>
      <c r="C5" s="246">
        <v>434993</v>
      </c>
    </row>
    <row r="6" spans="1:3" ht="14.25" customHeight="1">
      <c r="A6" s="2">
        <v>3</v>
      </c>
      <c r="B6" s="245" t="s">
        <v>321</v>
      </c>
      <c r="C6" s="246">
        <v>426040</v>
      </c>
    </row>
    <row r="7" spans="1:3" ht="14.25" customHeight="1">
      <c r="A7" s="2">
        <v>4</v>
      </c>
      <c r="B7" s="245" t="s">
        <v>57</v>
      </c>
      <c r="C7" s="246">
        <v>345008</v>
      </c>
    </row>
    <row r="8" spans="1:3" ht="14.25" customHeight="1">
      <c r="A8" s="2">
        <v>5</v>
      </c>
      <c r="B8" s="245" t="s">
        <v>508</v>
      </c>
      <c r="C8" s="246">
        <v>340558</v>
      </c>
    </row>
    <row r="9" spans="1:3" ht="14.25" customHeight="1">
      <c r="A9" s="2">
        <v>6</v>
      </c>
      <c r="B9" s="245" t="s">
        <v>109</v>
      </c>
      <c r="C9" s="246">
        <v>310977</v>
      </c>
    </row>
    <row r="10" spans="1:3" ht="14.25" customHeight="1">
      <c r="A10" s="2">
        <v>7</v>
      </c>
      <c r="B10" s="245" t="s">
        <v>230</v>
      </c>
      <c r="C10" s="246">
        <v>296511</v>
      </c>
    </row>
    <row r="11" spans="1:3" ht="14.25" customHeight="1">
      <c r="A11" s="2">
        <v>8</v>
      </c>
      <c r="B11" s="245" t="s">
        <v>126</v>
      </c>
      <c r="C11" s="246">
        <v>294907</v>
      </c>
    </row>
    <row r="12" spans="1:3" ht="14.25" customHeight="1">
      <c r="A12" s="2">
        <v>9</v>
      </c>
      <c r="B12" s="245" t="s">
        <v>145</v>
      </c>
      <c r="C12" s="246">
        <v>293433</v>
      </c>
    </row>
    <row r="13" spans="1:3" ht="14.25" customHeight="1">
      <c r="A13" s="2">
        <v>10</v>
      </c>
      <c r="B13" s="245" t="s">
        <v>70</v>
      </c>
      <c r="C13" s="246">
        <v>289566</v>
      </c>
    </row>
    <row r="14" spans="1:3" ht="14.25" customHeight="1">
      <c r="A14" s="2">
        <v>11</v>
      </c>
      <c r="B14" s="245" t="s">
        <v>59</v>
      </c>
      <c r="C14" s="246">
        <v>286817</v>
      </c>
    </row>
    <row r="15" spans="1:3" ht="14.25" customHeight="1">
      <c r="A15" s="2">
        <v>12</v>
      </c>
      <c r="B15" s="245" t="s">
        <v>38</v>
      </c>
      <c r="C15" s="246">
        <v>274017</v>
      </c>
    </row>
    <row r="16" spans="1:3" ht="14.25" customHeight="1">
      <c r="A16" s="2">
        <v>13</v>
      </c>
      <c r="B16" s="245" t="s">
        <v>191</v>
      </c>
      <c r="C16" s="246">
        <v>256225</v>
      </c>
    </row>
    <row r="17" spans="1:3" ht="14.25" customHeight="1">
      <c r="A17" s="2">
        <v>14</v>
      </c>
      <c r="B17" s="245" t="s">
        <v>131</v>
      </c>
      <c r="C17" s="246">
        <v>255766</v>
      </c>
    </row>
    <row r="18" spans="1:3" ht="14.25" customHeight="1">
      <c r="A18" s="2">
        <v>15</v>
      </c>
      <c r="B18" s="245" t="s">
        <v>163</v>
      </c>
      <c r="C18" s="246">
        <v>231829</v>
      </c>
    </row>
    <row r="19" spans="1:3" ht="14.25" customHeight="1">
      <c r="A19" s="2">
        <v>16</v>
      </c>
      <c r="B19" s="245" t="s">
        <v>76</v>
      </c>
      <c r="C19" s="246">
        <v>222214</v>
      </c>
    </row>
    <row r="20" spans="1:3" ht="14.25" customHeight="1">
      <c r="A20" s="2">
        <v>17</v>
      </c>
      <c r="B20" s="245" t="s">
        <v>160</v>
      </c>
      <c r="C20" s="246">
        <v>216768</v>
      </c>
    </row>
    <row r="21" spans="1:3" ht="14.25" customHeight="1">
      <c r="A21" s="2">
        <v>18</v>
      </c>
      <c r="B21" s="245" t="s">
        <v>188</v>
      </c>
      <c r="C21" s="246">
        <v>215264</v>
      </c>
    </row>
    <row r="22" spans="1:3" ht="14.25" customHeight="1">
      <c r="A22" s="2">
        <v>19</v>
      </c>
      <c r="B22" s="245" t="s">
        <v>105</v>
      </c>
      <c r="C22" s="246">
        <v>214087</v>
      </c>
    </row>
    <row r="23" spans="1:3" ht="14.25" customHeight="1">
      <c r="A23" s="2">
        <v>20</v>
      </c>
      <c r="B23" s="245" t="s">
        <v>79</v>
      </c>
      <c r="C23" s="246">
        <v>212552</v>
      </c>
    </row>
    <row r="24" spans="1:3" ht="14.25" customHeight="1">
      <c r="A24" s="2">
        <v>21</v>
      </c>
      <c r="B24" s="245" t="s">
        <v>88</v>
      </c>
      <c r="C24" s="246">
        <v>203610</v>
      </c>
    </row>
    <row r="25" spans="1:3" ht="14.25" customHeight="1">
      <c r="A25" s="2">
        <v>22</v>
      </c>
      <c r="B25" s="245" t="s">
        <v>104</v>
      </c>
      <c r="C25" s="246">
        <v>198964</v>
      </c>
    </row>
    <row r="26" spans="1:3" ht="14.25" customHeight="1">
      <c r="A26" s="2">
        <v>23</v>
      </c>
      <c r="B26" s="245" t="s">
        <v>226</v>
      </c>
      <c r="C26" s="246">
        <v>198465</v>
      </c>
    </row>
    <row r="27" spans="1:3" ht="14.25" customHeight="1">
      <c r="A27" s="2">
        <v>24</v>
      </c>
      <c r="B27" s="245" t="s">
        <v>125</v>
      </c>
      <c r="C27" s="246">
        <v>197154</v>
      </c>
    </row>
    <row r="28" spans="1:3" ht="14.25" customHeight="1">
      <c r="A28" s="2">
        <v>25</v>
      </c>
      <c r="B28" s="245" t="s">
        <v>135</v>
      </c>
      <c r="C28" s="246">
        <v>196578</v>
      </c>
    </row>
    <row r="29" spans="1:3" ht="14.25" customHeight="1">
      <c r="A29" s="2">
        <v>26</v>
      </c>
      <c r="B29" s="245" t="s">
        <v>92</v>
      </c>
      <c r="C29" s="246">
        <v>196020</v>
      </c>
    </row>
    <row r="30" spans="1:3" ht="14.25" customHeight="1">
      <c r="A30" s="2">
        <v>27</v>
      </c>
      <c r="B30" s="245" t="s">
        <v>320</v>
      </c>
      <c r="C30" s="246">
        <v>191409</v>
      </c>
    </row>
    <row r="31" spans="1:3" ht="14.25" customHeight="1">
      <c r="A31" s="2">
        <v>28</v>
      </c>
      <c r="B31" s="245" t="s">
        <v>167</v>
      </c>
      <c r="C31" s="246">
        <v>190309</v>
      </c>
    </row>
    <row r="32" spans="1:3" ht="14.25" customHeight="1">
      <c r="A32" s="2">
        <v>29</v>
      </c>
      <c r="B32" s="245" t="s">
        <v>225</v>
      </c>
      <c r="C32" s="246">
        <v>185196</v>
      </c>
    </row>
    <row r="33" spans="1:3" ht="14.25" customHeight="1">
      <c r="A33" s="2">
        <v>30</v>
      </c>
      <c r="B33" s="245" t="s">
        <v>318</v>
      </c>
      <c r="C33" s="246">
        <v>180062</v>
      </c>
    </row>
    <row r="34" spans="1:3" ht="14.25" customHeight="1">
      <c r="A34" s="2">
        <v>31</v>
      </c>
      <c r="B34" s="245" t="s">
        <v>220</v>
      </c>
      <c r="C34" s="246">
        <v>174175</v>
      </c>
    </row>
    <row r="35" spans="1:3" ht="14.25" customHeight="1">
      <c r="A35" s="2">
        <v>32</v>
      </c>
      <c r="B35" s="245" t="s">
        <v>32</v>
      </c>
      <c r="C35" s="246">
        <v>168103</v>
      </c>
    </row>
    <row r="36" spans="1:3" ht="14.25" customHeight="1">
      <c r="A36" s="2">
        <v>33</v>
      </c>
      <c r="B36" s="245" t="s">
        <v>227</v>
      </c>
      <c r="C36" s="246">
        <v>165220</v>
      </c>
    </row>
    <row r="37" spans="1:3" ht="14.25" customHeight="1">
      <c r="A37" s="2">
        <v>34</v>
      </c>
      <c r="B37" s="245" t="s">
        <v>54</v>
      </c>
      <c r="C37" s="246">
        <v>151528</v>
      </c>
    </row>
    <row r="38" spans="1:3" ht="14.25" customHeight="1">
      <c r="A38" s="2">
        <v>35</v>
      </c>
      <c r="B38" s="245" t="s">
        <v>56</v>
      </c>
      <c r="C38" s="246">
        <v>148316</v>
      </c>
    </row>
    <row r="39" spans="1:3" ht="14.25" customHeight="1">
      <c r="A39" s="2">
        <v>36</v>
      </c>
      <c r="B39" s="245" t="s">
        <v>113</v>
      </c>
      <c r="C39" s="246">
        <v>143634</v>
      </c>
    </row>
    <row r="40" spans="1:3" ht="14.25" customHeight="1">
      <c r="A40" s="2">
        <v>37</v>
      </c>
      <c r="B40" s="245" t="s">
        <v>65</v>
      </c>
      <c r="C40" s="246">
        <v>142027</v>
      </c>
    </row>
    <row r="41" spans="1:3" ht="14.25" customHeight="1">
      <c r="A41" s="2">
        <v>38</v>
      </c>
      <c r="B41" s="245" t="s">
        <v>319</v>
      </c>
      <c r="C41" s="246">
        <v>138753</v>
      </c>
    </row>
    <row r="42" spans="1:3" ht="14.25" customHeight="1">
      <c r="A42" s="2">
        <v>39</v>
      </c>
      <c r="B42" s="245" t="s">
        <v>139</v>
      </c>
      <c r="C42" s="246">
        <v>135526</v>
      </c>
    </row>
    <row r="43" spans="1:3" ht="14.25" customHeight="1">
      <c r="A43" s="2">
        <v>40</v>
      </c>
      <c r="B43" s="245" t="s">
        <v>235</v>
      </c>
      <c r="C43" s="246">
        <v>129942</v>
      </c>
    </row>
    <row r="44" spans="1:3" ht="14.25" customHeight="1">
      <c r="A44" s="2">
        <v>41</v>
      </c>
      <c r="B44" s="245" t="s">
        <v>112</v>
      </c>
      <c r="C44" s="246">
        <v>128014</v>
      </c>
    </row>
    <row r="45" spans="1:3" ht="14.25" customHeight="1">
      <c r="A45" s="2">
        <v>42</v>
      </c>
      <c r="B45" s="245" t="s">
        <v>155</v>
      </c>
      <c r="C45" s="246">
        <v>126823</v>
      </c>
    </row>
    <row r="46" spans="1:3" ht="14.25" customHeight="1">
      <c r="A46" s="2">
        <v>43</v>
      </c>
      <c r="B46" s="245" t="s">
        <v>138</v>
      </c>
      <c r="C46" s="246">
        <v>123747</v>
      </c>
    </row>
    <row r="47" spans="1:3" ht="14.25" customHeight="1">
      <c r="A47" s="2">
        <v>44</v>
      </c>
      <c r="B47" s="245" t="s">
        <v>42</v>
      </c>
      <c r="C47" s="246">
        <v>122940</v>
      </c>
    </row>
    <row r="48" spans="1:3" ht="14.25" customHeight="1">
      <c r="A48" s="2">
        <v>45</v>
      </c>
      <c r="B48" s="245" t="s">
        <v>132</v>
      </c>
      <c r="C48" s="246">
        <v>120895</v>
      </c>
    </row>
    <row r="49" spans="1:3" ht="14.25" customHeight="1">
      <c r="A49" s="2">
        <v>46</v>
      </c>
      <c r="B49" s="245" t="s">
        <v>53</v>
      </c>
      <c r="C49" s="246">
        <v>117183</v>
      </c>
    </row>
    <row r="50" spans="1:3" ht="14.25" customHeight="1">
      <c r="A50" s="2">
        <v>47</v>
      </c>
      <c r="B50" s="245" t="s">
        <v>134</v>
      </c>
      <c r="C50" s="246">
        <v>98213</v>
      </c>
    </row>
    <row r="51" spans="1:3" ht="14.25" customHeight="1">
      <c r="A51" s="2">
        <v>48</v>
      </c>
      <c r="B51" s="2" t="s">
        <v>96</v>
      </c>
      <c r="C51" s="14">
        <v>94547</v>
      </c>
    </row>
    <row r="52" spans="1:3" ht="14.25" customHeight="1">
      <c r="A52" s="2">
        <v>49</v>
      </c>
      <c r="B52" s="2" t="s">
        <v>24</v>
      </c>
      <c r="C52" s="14">
        <v>90922</v>
      </c>
    </row>
    <row r="53" spans="1:3" ht="14.25" customHeight="1">
      <c r="A53" s="2">
        <v>50</v>
      </c>
      <c r="B53" s="2" t="s">
        <v>184</v>
      </c>
      <c r="C53" s="14">
        <v>90604</v>
      </c>
    </row>
    <row r="54" spans="1:3" ht="14.25" customHeight="1">
      <c r="A54" s="2">
        <v>51</v>
      </c>
      <c r="B54" s="2" t="s">
        <v>164</v>
      </c>
      <c r="C54" s="14">
        <v>89493</v>
      </c>
    </row>
    <row r="55" spans="1:3" ht="14.25" customHeight="1">
      <c r="A55" s="2">
        <v>52</v>
      </c>
      <c r="B55" s="2" t="s">
        <v>228</v>
      </c>
      <c r="C55" s="14">
        <v>87408</v>
      </c>
    </row>
    <row r="56" spans="1:3" ht="14.25" customHeight="1">
      <c r="A56" s="2">
        <v>53</v>
      </c>
      <c r="B56" s="2" t="s">
        <v>30</v>
      </c>
      <c r="C56" s="14">
        <v>80061</v>
      </c>
    </row>
    <row r="57" spans="1:3" ht="14.25" customHeight="1">
      <c r="A57" s="2">
        <v>54</v>
      </c>
      <c r="B57" s="2" t="s">
        <v>60</v>
      </c>
      <c r="C57" s="14">
        <v>78469</v>
      </c>
    </row>
    <row r="58" spans="1:3" ht="14.25" customHeight="1">
      <c r="A58" s="2">
        <v>55</v>
      </c>
      <c r="B58" s="2" t="s">
        <v>116</v>
      </c>
      <c r="C58" s="14">
        <v>75799</v>
      </c>
    </row>
    <row r="59" spans="1:3" ht="14.25" customHeight="1">
      <c r="A59" s="2">
        <v>56</v>
      </c>
      <c r="B59" s="2" t="s">
        <v>144</v>
      </c>
      <c r="C59" s="14">
        <v>72358</v>
      </c>
    </row>
    <row r="60" spans="1:3" ht="14.25" customHeight="1">
      <c r="A60" s="2">
        <v>57</v>
      </c>
      <c r="B60" s="2" t="s">
        <v>75</v>
      </c>
      <c r="C60" s="14">
        <v>67229</v>
      </c>
    </row>
    <row r="61" spans="1:3" ht="14.25" customHeight="1">
      <c r="A61" s="2">
        <v>58</v>
      </c>
      <c r="B61" s="2" t="s">
        <v>142</v>
      </c>
      <c r="C61" s="14">
        <v>66810</v>
      </c>
    </row>
    <row r="62" spans="1:3" ht="14.25" customHeight="1">
      <c r="A62" s="2">
        <v>59</v>
      </c>
      <c r="B62" s="2" t="s">
        <v>231</v>
      </c>
      <c r="C62" s="14">
        <v>66197</v>
      </c>
    </row>
    <row r="63" spans="1:3" ht="14.25" customHeight="1">
      <c r="A63" s="2">
        <v>60</v>
      </c>
      <c r="B63" s="2" t="s">
        <v>114</v>
      </c>
      <c r="C63" s="14">
        <v>65328</v>
      </c>
    </row>
    <row r="64" spans="1:3" ht="14.25" customHeight="1">
      <c r="A64" s="2">
        <v>61</v>
      </c>
      <c r="B64" s="2" t="s">
        <v>49</v>
      </c>
      <c r="C64" s="14">
        <v>64612</v>
      </c>
    </row>
    <row r="65" spans="1:3" ht="14.25" customHeight="1">
      <c r="A65" s="2">
        <v>62</v>
      </c>
      <c r="B65" s="2" t="s">
        <v>82</v>
      </c>
      <c r="C65" s="14">
        <v>64582</v>
      </c>
    </row>
    <row r="66" spans="1:3" ht="14.25" customHeight="1">
      <c r="A66" s="2">
        <v>63</v>
      </c>
      <c r="B66" s="2" t="s">
        <v>99</v>
      </c>
      <c r="C66" s="14">
        <v>62461</v>
      </c>
    </row>
    <row r="67" spans="1:3" ht="14.25" customHeight="1">
      <c r="A67" s="2">
        <v>64</v>
      </c>
      <c r="B67" s="2" t="s">
        <v>33</v>
      </c>
      <c r="C67" s="14">
        <v>59327</v>
      </c>
    </row>
    <row r="68" spans="1:3" ht="14.25" customHeight="1">
      <c r="A68" s="2">
        <v>65</v>
      </c>
      <c r="B68" s="2" t="s">
        <v>108</v>
      </c>
      <c r="C68" s="14">
        <v>58160</v>
      </c>
    </row>
    <row r="69" spans="1:3" ht="14.25" customHeight="1">
      <c r="A69" s="2">
        <v>66</v>
      </c>
      <c r="B69" s="2" t="s">
        <v>140</v>
      </c>
      <c r="C69" s="14">
        <v>56707</v>
      </c>
    </row>
    <row r="70" spans="1:3" ht="14.25" customHeight="1">
      <c r="A70" s="2">
        <v>67</v>
      </c>
      <c r="B70" s="2" t="s">
        <v>98</v>
      </c>
      <c r="C70" s="14">
        <v>53208</v>
      </c>
    </row>
    <row r="71" spans="1:3" ht="14.25" customHeight="1">
      <c r="A71" s="2">
        <v>68</v>
      </c>
      <c r="B71" s="2" t="s">
        <v>213</v>
      </c>
      <c r="C71" s="14">
        <v>47345</v>
      </c>
    </row>
    <row r="72" spans="1:3" ht="14.25" customHeight="1">
      <c r="A72" s="2">
        <v>69</v>
      </c>
      <c r="B72" s="2" t="s">
        <v>234</v>
      </c>
      <c r="C72" s="14">
        <v>44858</v>
      </c>
    </row>
    <row r="73" spans="1:3" ht="14.25" customHeight="1">
      <c r="A73" s="2">
        <v>70</v>
      </c>
      <c r="B73" s="2" t="s">
        <v>327</v>
      </c>
      <c r="C73" s="14">
        <v>43581</v>
      </c>
    </row>
    <row r="74" spans="1:3" ht="14.25" customHeight="1">
      <c r="A74" s="2">
        <v>71</v>
      </c>
      <c r="B74" s="2" t="s">
        <v>192</v>
      </c>
      <c r="C74" s="14">
        <v>42728</v>
      </c>
    </row>
    <row r="75" spans="1:3" ht="14.25" customHeight="1">
      <c r="A75" s="2">
        <v>72</v>
      </c>
      <c r="B75" s="2" t="s">
        <v>37</v>
      </c>
      <c r="C75" s="14">
        <v>41329</v>
      </c>
    </row>
    <row r="76" spans="1:3" ht="14.25" customHeight="1">
      <c r="A76" s="2">
        <v>73</v>
      </c>
      <c r="B76" s="2" t="s">
        <v>186</v>
      </c>
      <c r="C76" s="14">
        <v>40098</v>
      </c>
    </row>
    <row r="77" spans="1:3" ht="14.25" customHeight="1">
      <c r="A77" s="2">
        <v>74</v>
      </c>
      <c r="B77" s="2" t="s">
        <v>129</v>
      </c>
      <c r="C77" s="14">
        <v>38757</v>
      </c>
    </row>
    <row r="78" spans="1:3" ht="14.25" customHeight="1">
      <c r="A78" s="2">
        <v>75</v>
      </c>
      <c r="B78" s="2" t="s">
        <v>47</v>
      </c>
      <c r="C78" s="14">
        <v>38725</v>
      </c>
    </row>
    <row r="79" spans="1:3" ht="14.25" customHeight="1">
      <c r="A79" s="2">
        <v>76</v>
      </c>
      <c r="B79" s="2" t="s">
        <v>91</v>
      </c>
      <c r="C79" s="14">
        <v>37088</v>
      </c>
    </row>
    <row r="80" spans="1:3" ht="14.25" customHeight="1">
      <c r="A80" s="2">
        <v>77</v>
      </c>
      <c r="B80" s="245" t="s">
        <v>119</v>
      </c>
      <c r="C80" s="246">
        <v>36626</v>
      </c>
    </row>
    <row r="81" spans="1:3" ht="14.25" customHeight="1">
      <c r="A81" s="2">
        <v>78</v>
      </c>
      <c r="B81" s="245" t="s">
        <v>189</v>
      </c>
      <c r="C81" s="246">
        <v>32598</v>
      </c>
    </row>
    <row r="82" spans="1:3" ht="14.25" customHeight="1">
      <c r="A82" s="2">
        <v>79</v>
      </c>
      <c r="B82" s="245" t="s">
        <v>102</v>
      </c>
      <c r="C82" s="246">
        <v>31855</v>
      </c>
    </row>
    <row r="83" spans="1:3" ht="14.25" customHeight="1">
      <c r="A83" s="2">
        <v>80</v>
      </c>
      <c r="B83" s="245" t="s">
        <v>193</v>
      </c>
      <c r="C83" s="246">
        <v>31681</v>
      </c>
    </row>
    <row r="84" spans="1:3" ht="14.25" customHeight="1">
      <c r="A84" s="2">
        <v>81</v>
      </c>
      <c r="B84" s="245" t="s">
        <v>63</v>
      </c>
      <c r="C84" s="246">
        <v>30872</v>
      </c>
    </row>
    <row r="85" spans="1:3" ht="14.25" customHeight="1">
      <c r="A85" s="2">
        <v>82</v>
      </c>
      <c r="B85" s="245" t="s">
        <v>153</v>
      </c>
      <c r="C85" s="246">
        <v>29913</v>
      </c>
    </row>
    <row r="86" spans="1:3" ht="14.25" customHeight="1">
      <c r="A86" s="2">
        <v>83</v>
      </c>
      <c r="B86" s="245" t="s">
        <v>150</v>
      </c>
      <c r="C86" s="246">
        <v>27605</v>
      </c>
    </row>
    <row r="87" spans="1:3" ht="14.25" customHeight="1">
      <c r="A87" s="2">
        <v>84</v>
      </c>
      <c r="B87" s="245" t="s">
        <v>74</v>
      </c>
      <c r="C87" s="246">
        <v>26915</v>
      </c>
    </row>
    <row r="88" spans="1:3" ht="14.25" customHeight="1">
      <c r="A88" s="2">
        <v>85</v>
      </c>
      <c r="B88" s="245" t="s">
        <v>162</v>
      </c>
      <c r="C88" s="246">
        <v>26647</v>
      </c>
    </row>
    <row r="89" spans="1:3" ht="14.25" customHeight="1">
      <c r="A89" s="2">
        <v>86</v>
      </c>
      <c r="B89" s="245" t="s">
        <v>44</v>
      </c>
      <c r="C89" s="246">
        <v>25954</v>
      </c>
    </row>
    <row r="90" spans="1:3" ht="14.25" customHeight="1">
      <c r="A90" s="2">
        <v>87</v>
      </c>
      <c r="B90" s="245" t="s">
        <v>85</v>
      </c>
      <c r="C90" s="246">
        <v>20132</v>
      </c>
    </row>
    <row r="91" spans="1:3" ht="14.25" customHeight="1">
      <c r="A91" s="2">
        <v>88</v>
      </c>
      <c r="B91" s="245" t="s">
        <v>29</v>
      </c>
      <c r="C91" s="246">
        <v>13840</v>
      </c>
    </row>
    <row r="92" spans="1:3" ht="14.25" customHeight="1">
      <c r="A92" s="2">
        <v>89</v>
      </c>
      <c r="B92" s="245" t="s">
        <v>190</v>
      </c>
      <c r="C92" s="246">
        <v>12224</v>
      </c>
    </row>
    <row r="93" spans="1:3" ht="14.25" customHeight="1">
      <c r="A93" s="2">
        <v>90</v>
      </c>
      <c r="B93" s="245" t="s">
        <v>224</v>
      </c>
      <c r="C93" s="246">
        <v>11298</v>
      </c>
    </row>
    <row r="94" spans="1:3" ht="14.25" customHeight="1">
      <c r="A94" s="179"/>
      <c r="C94" s="339"/>
    </row>
    <row r="95" spans="1:3" ht="14.25" customHeight="1">
      <c r="A95" s="179"/>
      <c r="B95" s="7" t="s">
        <v>11</v>
      </c>
      <c r="C95" s="340">
        <v>119039</v>
      </c>
    </row>
    <row r="96" spans="1:3" ht="14.25" customHeight="1">
      <c r="A96" s="179"/>
      <c r="B96" s="7" t="s">
        <v>10</v>
      </c>
      <c r="C96" s="340">
        <v>142567.57777777777</v>
      </c>
    </row>
    <row r="97" spans="1:3" ht="14.25" customHeight="1">
      <c r="A97" s="179"/>
      <c r="B97" s="7" t="s">
        <v>237</v>
      </c>
      <c r="C97" s="15">
        <v>12831082</v>
      </c>
    </row>
  </sheetData>
  <sortState xmlns:xlrd2="http://schemas.microsoft.com/office/spreadsheetml/2017/richdata2" ref="G4:H93">
    <sortCondition descending="1" ref="H4:H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9">
    <pageSetUpPr fitToPage="1"/>
  </sheetPr>
  <dimension ref="A1:J96"/>
  <sheetViews>
    <sheetView zoomScaleNormal="100" workbookViewId="0">
      <pane ySplit="1" topLeftCell="A70" activePane="bottomLeft" state="frozen"/>
      <selection sqref="A1:C97"/>
      <selection pane="bottomLeft"/>
    </sheetView>
  </sheetViews>
  <sheetFormatPr defaultColWidth="9.140625" defaultRowHeight="14.25" customHeight="1"/>
  <cols>
    <col min="1" max="1" width="5.42578125" style="2" customWidth="1"/>
    <col min="2" max="2" width="21" customWidth="1"/>
    <col min="3" max="3" width="6.42578125" style="58" customWidth="1"/>
    <col min="4" max="4" width="17.85546875" customWidth="1"/>
    <col min="5" max="5" width="20.85546875" customWidth="1"/>
    <col min="6" max="6" width="8.5703125" customWidth="1"/>
    <col min="7" max="7" width="9" customWidth="1"/>
    <col min="9" max="9" width="25.28515625" style="2" bestFit="1" customWidth="1"/>
    <col min="10" max="10" width="18.28515625" style="46" customWidth="1"/>
    <col min="11" max="11" width="12.28515625" customWidth="1"/>
    <col min="12" max="12" width="12.5703125" customWidth="1"/>
  </cols>
  <sheetData>
    <row r="1" spans="1:3" ht="16.5" customHeight="1">
      <c r="B1" s="9" t="s">
        <v>509</v>
      </c>
    </row>
    <row r="2" spans="1:3" ht="15">
      <c r="B2" s="9"/>
    </row>
    <row r="3" spans="1:3" ht="14.25" customHeight="1">
      <c r="A3" s="2">
        <v>1</v>
      </c>
      <c r="B3" s="245" t="s">
        <v>44</v>
      </c>
      <c r="C3" s="262">
        <v>11.04</v>
      </c>
    </row>
    <row r="4" spans="1:3" ht="14.25" customHeight="1">
      <c r="A4" s="2">
        <v>2</v>
      </c>
      <c r="B4" s="245" t="s">
        <v>63</v>
      </c>
      <c r="C4" s="262">
        <v>7.62</v>
      </c>
    </row>
    <row r="5" spans="1:3" ht="14.25" customHeight="1">
      <c r="A5" s="2">
        <v>3</v>
      </c>
      <c r="B5" s="245" t="s">
        <v>228</v>
      </c>
      <c r="C5" s="262">
        <v>6.64</v>
      </c>
    </row>
    <row r="6" spans="1:3" ht="14.25" customHeight="1">
      <c r="A6" s="2">
        <v>4</v>
      </c>
      <c r="B6" s="245" t="s">
        <v>29</v>
      </c>
      <c r="C6" s="262">
        <v>6.3</v>
      </c>
    </row>
    <row r="7" spans="1:3" ht="14.25" customHeight="1">
      <c r="A7" s="2">
        <v>5</v>
      </c>
      <c r="B7" s="245" t="s">
        <v>96</v>
      </c>
      <c r="C7" s="262">
        <v>5.27</v>
      </c>
    </row>
    <row r="8" spans="1:3" ht="14.25" customHeight="1">
      <c r="A8" s="2">
        <v>6</v>
      </c>
      <c r="B8" s="245" t="s">
        <v>102</v>
      </c>
      <c r="C8" s="262">
        <v>5.2</v>
      </c>
    </row>
    <row r="9" spans="1:3" ht="14.25" customHeight="1">
      <c r="A9" s="2">
        <v>7</v>
      </c>
      <c r="B9" s="245" t="s">
        <v>37</v>
      </c>
      <c r="C9" s="262">
        <v>4.7699999999999996</v>
      </c>
    </row>
    <row r="10" spans="1:3" ht="14.25" customHeight="1">
      <c r="A10" s="2">
        <v>8</v>
      </c>
      <c r="B10" s="245" t="s">
        <v>186</v>
      </c>
      <c r="C10" s="262">
        <v>4.49</v>
      </c>
    </row>
    <row r="11" spans="1:3" ht="14.25" customHeight="1">
      <c r="A11" s="2">
        <v>9</v>
      </c>
      <c r="B11" s="245" t="s">
        <v>105</v>
      </c>
      <c r="C11" s="262">
        <v>4.01</v>
      </c>
    </row>
    <row r="12" spans="1:3" ht="14.25" customHeight="1">
      <c r="A12" s="2">
        <v>10</v>
      </c>
      <c r="B12" s="245" t="s">
        <v>150</v>
      </c>
      <c r="C12" s="262">
        <v>4.01</v>
      </c>
    </row>
    <row r="13" spans="1:3" ht="14.25" customHeight="1">
      <c r="A13" s="2">
        <v>11</v>
      </c>
      <c r="B13" s="245" t="s">
        <v>124</v>
      </c>
      <c r="C13" s="262">
        <v>3.74</v>
      </c>
    </row>
    <row r="14" spans="1:3" ht="14.25" customHeight="1">
      <c r="A14" s="2">
        <v>12</v>
      </c>
      <c r="B14" s="245" t="s">
        <v>167</v>
      </c>
      <c r="C14" s="262">
        <v>3.56</v>
      </c>
    </row>
    <row r="15" spans="1:3" ht="14.25" customHeight="1">
      <c r="A15" s="2">
        <v>13</v>
      </c>
      <c r="B15" s="245" t="s">
        <v>162</v>
      </c>
      <c r="C15" s="262">
        <v>3.53</v>
      </c>
    </row>
    <row r="16" spans="1:3" ht="14.25" customHeight="1">
      <c r="A16" s="2">
        <v>14</v>
      </c>
      <c r="B16" s="245" t="s">
        <v>153</v>
      </c>
      <c r="C16" s="262">
        <v>3.5</v>
      </c>
    </row>
    <row r="17" spans="1:3" ht="14.25" customHeight="1">
      <c r="A17" s="2">
        <v>15</v>
      </c>
      <c r="B17" s="245" t="s">
        <v>74</v>
      </c>
      <c r="C17" s="262">
        <v>3.18</v>
      </c>
    </row>
    <row r="18" spans="1:3" ht="14.25" customHeight="1">
      <c r="A18" s="2">
        <v>16</v>
      </c>
      <c r="B18" s="245" t="s">
        <v>234</v>
      </c>
      <c r="C18" s="262">
        <v>3.14</v>
      </c>
    </row>
    <row r="19" spans="1:3" ht="14.25" customHeight="1">
      <c r="A19" s="2">
        <v>17</v>
      </c>
      <c r="B19" s="245" t="s">
        <v>224</v>
      </c>
      <c r="C19" s="262">
        <v>3.13</v>
      </c>
    </row>
    <row r="20" spans="1:3" ht="14.25" customHeight="1">
      <c r="A20" s="2">
        <v>18</v>
      </c>
      <c r="B20" s="245" t="s">
        <v>160</v>
      </c>
      <c r="C20" s="262">
        <v>3.13</v>
      </c>
    </row>
    <row r="21" spans="1:3" ht="14.25" customHeight="1">
      <c r="A21" s="2">
        <v>19</v>
      </c>
      <c r="B21" s="245" t="s">
        <v>235</v>
      </c>
      <c r="C21" s="262">
        <v>3.1</v>
      </c>
    </row>
    <row r="22" spans="1:3" ht="14.25" customHeight="1">
      <c r="A22" s="2">
        <v>20</v>
      </c>
      <c r="B22" s="245" t="s">
        <v>184</v>
      </c>
      <c r="C22" s="262">
        <v>3.09</v>
      </c>
    </row>
    <row r="23" spans="1:3" ht="14.25" customHeight="1">
      <c r="A23" s="2">
        <v>21</v>
      </c>
      <c r="B23" s="245" t="s">
        <v>142</v>
      </c>
      <c r="C23" s="262">
        <v>3.07</v>
      </c>
    </row>
    <row r="24" spans="1:3" ht="14.25" customHeight="1">
      <c r="A24" s="2">
        <v>22</v>
      </c>
      <c r="B24" s="245" t="s">
        <v>163</v>
      </c>
      <c r="C24" s="262">
        <v>3.07</v>
      </c>
    </row>
    <row r="25" spans="1:3" ht="14.25" customHeight="1">
      <c r="A25" s="2">
        <v>23</v>
      </c>
      <c r="B25" s="245" t="s">
        <v>88</v>
      </c>
      <c r="C25" s="262">
        <v>3</v>
      </c>
    </row>
    <row r="26" spans="1:3" ht="14.25" customHeight="1">
      <c r="A26" s="2">
        <v>24</v>
      </c>
      <c r="B26" s="245" t="s">
        <v>125</v>
      </c>
      <c r="C26" s="262">
        <v>2.85</v>
      </c>
    </row>
    <row r="27" spans="1:3" ht="14.25" customHeight="1">
      <c r="A27" s="2">
        <v>25</v>
      </c>
      <c r="B27" s="245" t="s">
        <v>108</v>
      </c>
      <c r="C27" s="262">
        <v>2.79</v>
      </c>
    </row>
    <row r="28" spans="1:3" ht="14.25" customHeight="1">
      <c r="A28" s="2">
        <v>26</v>
      </c>
      <c r="B28" s="245" t="s">
        <v>99</v>
      </c>
      <c r="C28" s="262">
        <v>2.72</v>
      </c>
    </row>
    <row r="29" spans="1:3" ht="14.25" customHeight="1">
      <c r="A29" s="2">
        <v>27</v>
      </c>
      <c r="B29" s="245" t="s">
        <v>116</v>
      </c>
      <c r="C29" s="262">
        <v>2.7</v>
      </c>
    </row>
    <row r="30" spans="1:3" ht="14.25" customHeight="1">
      <c r="A30" s="2">
        <v>28</v>
      </c>
      <c r="B30" s="245" t="s">
        <v>129</v>
      </c>
      <c r="C30" s="262">
        <v>2.7</v>
      </c>
    </row>
    <row r="31" spans="1:3" ht="14.25" customHeight="1">
      <c r="A31" s="2">
        <v>29</v>
      </c>
      <c r="B31" s="245" t="s">
        <v>114</v>
      </c>
      <c r="C31" s="262">
        <v>2.54</v>
      </c>
    </row>
    <row r="32" spans="1:3" ht="14.25" customHeight="1">
      <c r="A32" s="2">
        <v>30</v>
      </c>
      <c r="B32" s="245" t="s">
        <v>189</v>
      </c>
      <c r="C32" s="262">
        <v>2.5099999999999998</v>
      </c>
    </row>
    <row r="33" spans="1:3" ht="14.25" customHeight="1">
      <c r="A33" s="2">
        <v>31</v>
      </c>
      <c r="B33" s="245" t="s">
        <v>213</v>
      </c>
      <c r="C33" s="262">
        <v>2.39</v>
      </c>
    </row>
    <row r="34" spans="1:3" ht="14.25" customHeight="1">
      <c r="A34" s="2">
        <v>32</v>
      </c>
      <c r="B34" s="245" t="s">
        <v>227</v>
      </c>
      <c r="C34" s="262">
        <v>2.31</v>
      </c>
    </row>
    <row r="35" spans="1:3" ht="14.25" customHeight="1">
      <c r="A35" s="2">
        <v>33</v>
      </c>
      <c r="B35" s="245" t="s">
        <v>140</v>
      </c>
      <c r="C35" s="262">
        <v>2.2599999999999998</v>
      </c>
    </row>
    <row r="36" spans="1:3" ht="14.25" customHeight="1">
      <c r="A36" s="2">
        <v>34</v>
      </c>
      <c r="B36" s="245" t="s">
        <v>119</v>
      </c>
      <c r="C36" s="262">
        <v>2.2200000000000002</v>
      </c>
    </row>
    <row r="37" spans="1:3" ht="14.25" customHeight="1">
      <c r="A37" s="2">
        <v>35</v>
      </c>
      <c r="B37" s="245" t="s">
        <v>47</v>
      </c>
      <c r="C37" s="262">
        <v>2.2000000000000002</v>
      </c>
    </row>
    <row r="38" spans="1:3" ht="14.25" customHeight="1">
      <c r="A38" s="2">
        <v>36</v>
      </c>
      <c r="B38" s="245" t="s">
        <v>190</v>
      </c>
      <c r="C38" s="262">
        <v>2.2000000000000002</v>
      </c>
    </row>
    <row r="39" spans="1:3" ht="14.25" customHeight="1">
      <c r="A39" s="2">
        <v>37</v>
      </c>
      <c r="B39" s="245" t="s">
        <v>320</v>
      </c>
      <c r="C39" s="262">
        <v>2.19</v>
      </c>
    </row>
    <row r="40" spans="1:3" ht="14.25" customHeight="1">
      <c r="A40" s="2">
        <v>38</v>
      </c>
      <c r="B40" s="245" t="s">
        <v>327</v>
      </c>
      <c r="C40" s="262">
        <v>2.12</v>
      </c>
    </row>
    <row r="41" spans="1:3" ht="14.25" customHeight="1">
      <c r="A41" s="2">
        <v>39</v>
      </c>
      <c r="B41" s="245" t="s">
        <v>319</v>
      </c>
      <c r="C41" s="262">
        <v>2.0499999999999998</v>
      </c>
    </row>
    <row r="42" spans="1:3" ht="14.25" customHeight="1">
      <c r="A42" s="2">
        <v>40</v>
      </c>
      <c r="B42" s="245" t="s">
        <v>166</v>
      </c>
      <c r="C42" s="262">
        <v>2.0099999999999998</v>
      </c>
    </row>
    <row r="43" spans="1:3" ht="14.25" customHeight="1">
      <c r="A43" s="2">
        <v>41</v>
      </c>
      <c r="B43" s="245" t="s">
        <v>231</v>
      </c>
      <c r="C43" s="262">
        <v>2</v>
      </c>
    </row>
    <row r="44" spans="1:3" ht="14.25" customHeight="1">
      <c r="A44" s="2">
        <v>42</v>
      </c>
      <c r="B44" s="245" t="s">
        <v>220</v>
      </c>
      <c r="C44" s="262">
        <v>1.99</v>
      </c>
    </row>
    <row r="45" spans="1:3" ht="14.25" customHeight="1">
      <c r="A45" s="2">
        <v>43</v>
      </c>
      <c r="B45" s="245" t="s">
        <v>82</v>
      </c>
      <c r="C45" s="262">
        <v>1.99</v>
      </c>
    </row>
    <row r="46" spans="1:3" ht="14.25" customHeight="1">
      <c r="A46" s="2">
        <v>44</v>
      </c>
      <c r="B46" s="245" t="s">
        <v>191</v>
      </c>
      <c r="C46" s="262">
        <v>1.96</v>
      </c>
    </row>
    <row r="47" spans="1:3" ht="14.25" customHeight="1">
      <c r="A47" s="2">
        <v>45</v>
      </c>
      <c r="B47" s="245" t="s">
        <v>321</v>
      </c>
      <c r="C47" s="262">
        <v>1.96</v>
      </c>
    </row>
    <row r="48" spans="1:3" ht="14.25" customHeight="1">
      <c r="A48" s="2">
        <v>46</v>
      </c>
      <c r="B48" s="245" t="s">
        <v>91</v>
      </c>
      <c r="C48" s="262">
        <v>1.93</v>
      </c>
    </row>
    <row r="49" spans="1:3" ht="14.25" customHeight="1">
      <c r="A49" s="2">
        <v>47</v>
      </c>
      <c r="B49" s="245" t="s">
        <v>155</v>
      </c>
      <c r="C49" s="262">
        <v>1.86</v>
      </c>
    </row>
    <row r="50" spans="1:3" ht="14.25" customHeight="1">
      <c r="A50" s="2">
        <v>48</v>
      </c>
      <c r="B50" s="2" t="s">
        <v>30</v>
      </c>
      <c r="C50" s="317">
        <v>1.82</v>
      </c>
    </row>
    <row r="51" spans="1:3" ht="14.25" customHeight="1">
      <c r="A51" s="2">
        <v>49</v>
      </c>
      <c r="B51" s="2" t="s">
        <v>318</v>
      </c>
      <c r="C51" s="317">
        <v>1.82</v>
      </c>
    </row>
    <row r="52" spans="1:3" ht="14.25" customHeight="1">
      <c r="A52" s="2">
        <v>50</v>
      </c>
      <c r="B52" s="2" t="s">
        <v>193</v>
      </c>
      <c r="C52" s="317">
        <v>1.82</v>
      </c>
    </row>
    <row r="53" spans="1:3" ht="14.25" customHeight="1">
      <c r="A53" s="2">
        <v>51</v>
      </c>
      <c r="B53" s="2" t="s">
        <v>65</v>
      </c>
      <c r="C53" s="317">
        <v>1.78</v>
      </c>
    </row>
    <row r="54" spans="1:3" ht="14.25" customHeight="1">
      <c r="A54" s="2">
        <v>52</v>
      </c>
      <c r="B54" s="2" t="s">
        <v>98</v>
      </c>
      <c r="C54" s="317">
        <v>1.71</v>
      </c>
    </row>
    <row r="55" spans="1:3" ht="14.25" customHeight="1">
      <c r="A55" s="2">
        <v>53</v>
      </c>
      <c r="B55" s="2" t="s">
        <v>164</v>
      </c>
      <c r="C55" s="317">
        <v>1.7</v>
      </c>
    </row>
    <row r="56" spans="1:3" ht="14.25" customHeight="1">
      <c r="A56" s="2">
        <v>54</v>
      </c>
      <c r="B56" s="2" t="s">
        <v>56</v>
      </c>
      <c r="C56" s="317">
        <v>1.66</v>
      </c>
    </row>
    <row r="57" spans="1:3" ht="14.25" customHeight="1">
      <c r="A57" s="2">
        <v>55</v>
      </c>
      <c r="B57" s="2" t="s">
        <v>33</v>
      </c>
      <c r="C57" s="317">
        <v>1.65</v>
      </c>
    </row>
    <row r="58" spans="1:3" ht="14.25" customHeight="1">
      <c r="A58" s="2">
        <v>56</v>
      </c>
      <c r="B58" s="2" t="s">
        <v>75</v>
      </c>
      <c r="C58" s="317">
        <v>1.65</v>
      </c>
    </row>
    <row r="59" spans="1:3" ht="14.25" customHeight="1">
      <c r="A59" s="2">
        <v>57</v>
      </c>
      <c r="B59" s="2" t="s">
        <v>24</v>
      </c>
      <c r="C59" s="317">
        <v>1.61</v>
      </c>
    </row>
    <row r="60" spans="1:3" ht="14.25" customHeight="1">
      <c r="A60" s="2">
        <v>58</v>
      </c>
      <c r="B60" s="2" t="s">
        <v>226</v>
      </c>
      <c r="C60" s="317">
        <v>1.6</v>
      </c>
    </row>
    <row r="61" spans="1:3" ht="14.25" customHeight="1">
      <c r="A61" s="2">
        <v>59</v>
      </c>
      <c r="B61" s="2" t="s">
        <v>49</v>
      </c>
      <c r="C61" s="317">
        <v>1.59</v>
      </c>
    </row>
    <row r="62" spans="1:3" ht="14.25" customHeight="1">
      <c r="A62" s="2">
        <v>60</v>
      </c>
      <c r="B62" s="2" t="s">
        <v>42</v>
      </c>
      <c r="C62" s="317">
        <v>1.58</v>
      </c>
    </row>
    <row r="63" spans="1:3" ht="14.25" customHeight="1">
      <c r="A63" s="2">
        <v>61</v>
      </c>
      <c r="B63" s="2" t="s">
        <v>138</v>
      </c>
      <c r="C63" s="317">
        <v>1.58</v>
      </c>
    </row>
    <row r="64" spans="1:3" ht="14.25" customHeight="1">
      <c r="A64" s="2">
        <v>62</v>
      </c>
      <c r="B64" s="2" t="s">
        <v>144</v>
      </c>
      <c r="C64" s="317">
        <v>1.57</v>
      </c>
    </row>
    <row r="65" spans="1:3" ht="14.25" customHeight="1">
      <c r="A65" s="2">
        <v>63</v>
      </c>
      <c r="B65" s="2" t="s">
        <v>85</v>
      </c>
      <c r="C65" s="317">
        <v>1.53</v>
      </c>
    </row>
    <row r="66" spans="1:3" ht="14.25" customHeight="1">
      <c r="A66" s="2">
        <v>64</v>
      </c>
      <c r="B66" s="2" t="s">
        <v>134</v>
      </c>
      <c r="C66" s="317">
        <v>1.53</v>
      </c>
    </row>
    <row r="67" spans="1:3" ht="14.25" customHeight="1">
      <c r="A67" s="2">
        <v>65</v>
      </c>
      <c r="B67" s="2" t="s">
        <v>113</v>
      </c>
      <c r="C67" s="317">
        <v>1.48</v>
      </c>
    </row>
    <row r="68" spans="1:3" ht="14.25" customHeight="1">
      <c r="A68" s="2">
        <v>66</v>
      </c>
      <c r="B68" s="2" t="s">
        <v>135</v>
      </c>
      <c r="C68" s="317">
        <v>1.45</v>
      </c>
    </row>
    <row r="69" spans="1:3" ht="14.25" customHeight="1">
      <c r="A69" s="2">
        <v>67</v>
      </c>
      <c r="B69" s="2" t="s">
        <v>79</v>
      </c>
      <c r="C69" s="317">
        <v>1.39</v>
      </c>
    </row>
    <row r="70" spans="1:3" ht="14.25" customHeight="1">
      <c r="A70" s="2">
        <v>68</v>
      </c>
      <c r="B70" s="2" t="s">
        <v>112</v>
      </c>
      <c r="C70" s="317">
        <v>1.37</v>
      </c>
    </row>
    <row r="71" spans="1:3" ht="14.25" customHeight="1">
      <c r="A71" s="2">
        <v>69</v>
      </c>
      <c r="B71" s="2" t="s">
        <v>132</v>
      </c>
      <c r="C71" s="317">
        <v>1.37</v>
      </c>
    </row>
    <row r="72" spans="1:3" ht="14.25" customHeight="1">
      <c r="A72" s="2">
        <v>70</v>
      </c>
      <c r="B72" s="2" t="s">
        <v>230</v>
      </c>
      <c r="C72" s="317">
        <v>1.32</v>
      </c>
    </row>
    <row r="73" spans="1:3" ht="14.25" customHeight="1">
      <c r="A73" s="2">
        <v>71</v>
      </c>
      <c r="B73" s="2" t="s">
        <v>508</v>
      </c>
      <c r="C73" s="317">
        <v>1.31</v>
      </c>
    </row>
    <row r="74" spans="1:3" ht="14.25" customHeight="1">
      <c r="A74" s="2">
        <v>72</v>
      </c>
      <c r="B74" s="2" t="s">
        <v>109</v>
      </c>
      <c r="C74" s="317">
        <v>1.3</v>
      </c>
    </row>
    <row r="75" spans="1:3" ht="14.25" customHeight="1">
      <c r="A75" s="2">
        <v>73</v>
      </c>
      <c r="B75" s="2" t="s">
        <v>92</v>
      </c>
      <c r="C75" s="317">
        <v>1.29</v>
      </c>
    </row>
    <row r="76" spans="1:3" ht="14.25" customHeight="1">
      <c r="A76" s="2">
        <v>74</v>
      </c>
      <c r="B76" s="2" t="s">
        <v>145</v>
      </c>
      <c r="C76" s="317">
        <v>1.27</v>
      </c>
    </row>
    <row r="77" spans="1:3" ht="14.25" customHeight="1">
      <c r="A77" s="2">
        <v>75</v>
      </c>
      <c r="B77" s="2" t="s">
        <v>139</v>
      </c>
      <c r="C77" s="317">
        <v>1.24</v>
      </c>
    </row>
    <row r="78" spans="1:3" ht="14.25" customHeight="1">
      <c r="A78" s="2">
        <v>76</v>
      </c>
      <c r="B78" s="2" t="s">
        <v>70</v>
      </c>
      <c r="C78" s="317">
        <v>1.22</v>
      </c>
    </row>
    <row r="79" spans="1:3" ht="14.25" customHeight="1">
      <c r="A79" s="2">
        <v>77</v>
      </c>
      <c r="B79" s="2" t="s">
        <v>60</v>
      </c>
      <c r="C79" s="317">
        <v>1.19</v>
      </c>
    </row>
    <row r="80" spans="1:3" ht="14.25" customHeight="1">
      <c r="A80" s="2">
        <v>78</v>
      </c>
      <c r="B80" s="245" t="s">
        <v>188</v>
      </c>
      <c r="C80" s="262">
        <v>1.18</v>
      </c>
    </row>
    <row r="81" spans="1:3" ht="14.25" customHeight="1">
      <c r="A81" s="2">
        <v>79</v>
      </c>
      <c r="B81" s="245" t="s">
        <v>131</v>
      </c>
      <c r="C81" s="262">
        <v>1.1599999999999999</v>
      </c>
    </row>
    <row r="82" spans="1:3" ht="14.25" customHeight="1">
      <c r="A82" s="2">
        <v>80</v>
      </c>
      <c r="B82" s="245" t="s">
        <v>126</v>
      </c>
      <c r="C82" s="262">
        <v>1.1200000000000001</v>
      </c>
    </row>
    <row r="83" spans="1:3" ht="14.25" customHeight="1">
      <c r="A83" s="2">
        <v>81</v>
      </c>
      <c r="B83" s="245" t="s">
        <v>76</v>
      </c>
      <c r="C83" s="262">
        <v>1.08</v>
      </c>
    </row>
    <row r="84" spans="1:3" ht="14.25" customHeight="1">
      <c r="A84" s="2">
        <v>82</v>
      </c>
      <c r="B84" s="245" t="s">
        <v>32</v>
      </c>
      <c r="C84" s="262">
        <v>0.95</v>
      </c>
    </row>
    <row r="85" spans="1:3" ht="14.25" customHeight="1">
      <c r="A85" s="2">
        <v>83</v>
      </c>
      <c r="B85" s="245" t="s">
        <v>57</v>
      </c>
      <c r="C85" s="262">
        <v>0.93</v>
      </c>
    </row>
    <row r="86" spans="1:3" ht="14.25" customHeight="1">
      <c r="A86" s="2">
        <v>84</v>
      </c>
      <c r="B86" s="245" t="s">
        <v>225</v>
      </c>
      <c r="C86" s="262">
        <v>0.93</v>
      </c>
    </row>
    <row r="87" spans="1:3" ht="14.25" customHeight="1">
      <c r="A87" s="2">
        <v>85</v>
      </c>
      <c r="B87" s="245" t="s">
        <v>53</v>
      </c>
      <c r="C87" s="262">
        <v>0.92</v>
      </c>
    </row>
    <row r="88" spans="1:3" ht="14.25" customHeight="1">
      <c r="A88" s="2">
        <v>86</v>
      </c>
      <c r="B88" s="245" t="s">
        <v>104</v>
      </c>
      <c r="C88" s="262">
        <v>0.92</v>
      </c>
    </row>
    <row r="89" spans="1:3" ht="14.25" customHeight="1">
      <c r="A89" s="2">
        <v>87</v>
      </c>
      <c r="B89" s="245" t="s">
        <v>54</v>
      </c>
      <c r="C89" s="262">
        <v>0.84</v>
      </c>
    </row>
    <row r="90" spans="1:3" ht="14.25" customHeight="1">
      <c r="A90" s="2">
        <v>88</v>
      </c>
      <c r="B90" s="245" t="s">
        <v>59</v>
      </c>
      <c r="C90" s="262">
        <v>0.82</v>
      </c>
    </row>
    <row r="91" spans="1:3" ht="14.25" customHeight="1">
      <c r="A91" s="2">
        <v>89</v>
      </c>
      <c r="B91" s="245" t="s">
        <v>192</v>
      </c>
      <c r="C91" s="262">
        <v>0.77</v>
      </c>
    </row>
    <row r="92" spans="1:3" ht="14.25" customHeight="1">
      <c r="A92" s="2">
        <v>90</v>
      </c>
      <c r="B92" s="245" t="s">
        <v>38</v>
      </c>
      <c r="C92" s="262">
        <v>0.67</v>
      </c>
    </row>
    <row r="93" spans="1:3" ht="14.25" customHeight="1">
      <c r="C93" s="341"/>
    </row>
    <row r="94" spans="1:3" ht="14.25" customHeight="1">
      <c r="C94" s="341"/>
    </row>
    <row r="95" spans="1:3" ht="14.25" customHeight="1">
      <c r="B95" s="26" t="s">
        <v>11</v>
      </c>
      <c r="C95" s="342">
        <v>1.9449999999999998</v>
      </c>
    </row>
    <row r="96" spans="1:3" ht="14.25" customHeight="1">
      <c r="A96"/>
      <c r="B96" s="26" t="s">
        <v>10</v>
      </c>
      <c r="C96" s="342">
        <v>2.3747777777777772</v>
      </c>
    </row>
  </sheetData>
  <sortState xmlns:xlrd2="http://schemas.microsoft.com/office/spreadsheetml/2017/richdata2" ref="I3:J92">
    <sortCondition descending="1" ref="J3:J92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0">
    <pageSetUpPr fitToPage="1"/>
  </sheetPr>
  <dimension ref="A1:L102"/>
  <sheetViews>
    <sheetView zoomScaleNormal="100" workbookViewId="0">
      <pane ySplit="1" topLeftCell="A83" activePane="bottomLeft" state="frozen"/>
      <selection sqref="A1:C97"/>
      <selection pane="bottomLeft"/>
    </sheetView>
  </sheetViews>
  <sheetFormatPr defaultColWidth="8.85546875" defaultRowHeight="14.25" customHeight="1"/>
  <cols>
    <col min="1" max="1" width="5.42578125" customWidth="1"/>
    <col min="2" max="2" width="21.28515625" customWidth="1"/>
    <col min="3" max="3" width="6.85546875" style="65" bestFit="1" customWidth="1"/>
    <col min="4" max="4" width="19.28515625" style="20" customWidth="1"/>
    <col min="5" max="5" width="21.42578125" customWidth="1"/>
    <col min="6" max="6" width="6.85546875" style="58" customWidth="1"/>
    <col min="7" max="7" width="16.28515625" style="58" customWidth="1"/>
    <col min="8" max="8" width="11.42578125" bestFit="1" customWidth="1"/>
  </cols>
  <sheetData>
    <row r="1" spans="1:12" ht="16.5" customHeight="1">
      <c r="B1" s="9" t="s">
        <v>510</v>
      </c>
      <c r="F1" s="65"/>
      <c r="G1" s="65" t="s">
        <v>511</v>
      </c>
    </row>
    <row r="2" spans="1:12" ht="14.25" customHeight="1">
      <c r="B2" s="3" t="s">
        <v>512</v>
      </c>
      <c r="F2" s="65"/>
      <c r="G2" s="65"/>
    </row>
    <row r="3" spans="1:12" ht="14.25" customHeight="1">
      <c r="B3" s="3" t="s">
        <v>513</v>
      </c>
    </row>
    <row r="4" spans="1:12" s="81" customFormat="1" ht="14.25" customHeight="1">
      <c r="B4" s="9"/>
      <c r="C4" s="143"/>
      <c r="D4" s="144"/>
      <c r="E4" s="53"/>
      <c r="F4" s="145"/>
      <c r="G4" s="102"/>
      <c r="I4"/>
      <c r="J4" s="277"/>
      <c r="K4" s="41"/>
      <c r="L4"/>
    </row>
    <row r="5" spans="1:12" ht="14.25" customHeight="1">
      <c r="A5" s="2">
        <v>1</v>
      </c>
      <c r="B5" s="217" t="s">
        <v>233</v>
      </c>
      <c r="C5" s="343">
        <v>67.174020103015451</v>
      </c>
      <c r="G5" s="142"/>
      <c r="J5" s="277"/>
      <c r="K5" s="41"/>
    </row>
    <row r="6" spans="1:12" ht="14.25" customHeight="1">
      <c r="A6" s="2">
        <v>2</v>
      </c>
      <c r="B6" s="217" t="s">
        <v>235</v>
      </c>
      <c r="C6" s="343">
        <v>57.030296533760762</v>
      </c>
      <c r="G6" s="142"/>
      <c r="J6" s="277"/>
      <c r="K6" s="41"/>
    </row>
    <row r="7" spans="1:12" ht="14.25" customHeight="1">
      <c r="A7" s="2">
        <v>3</v>
      </c>
      <c r="B7" s="217" t="s">
        <v>29</v>
      </c>
      <c r="C7" s="343">
        <v>50.569602122015922</v>
      </c>
      <c r="G7" s="142"/>
      <c r="J7" s="277"/>
      <c r="K7" s="41"/>
    </row>
    <row r="8" spans="1:12" ht="14.25" customHeight="1">
      <c r="A8" s="2">
        <v>4</v>
      </c>
      <c r="B8" s="217" t="s">
        <v>145</v>
      </c>
      <c r="C8" s="343">
        <v>48.218201445631685</v>
      </c>
      <c r="G8" s="142"/>
      <c r="J8" s="277"/>
      <c r="K8" s="41"/>
    </row>
    <row r="9" spans="1:12" ht="14.25" customHeight="1">
      <c r="A9" s="2">
        <v>5</v>
      </c>
      <c r="B9" s="217" t="s">
        <v>234</v>
      </c>
      <c r="C9" s="343">
        <v>45.55447563352827</v>
      </c>
      <c r="G9" s="142"/>
      <c r="J9" s="277"/>
      <c r="K9" s="41"/>
    </row>
    <row r="10" spans="1:12" ht="14.25" customHeight="1">
      <c r="A10" s="2">
        <v>6</v>
      </c>
      <c r="B10" s="217" t="s">
        <v>124</v>
      </c>
      <c r="C10" s="343">
        <v>44.897396477603664</v>
      </c>
      <c r="G10" s="142"/>
      <c r="J10" s="277"/>
      <c r="K10" s="41"/>
    </row>
    <row r="11" spans="1:12" ht="14.25" customHeight="1">
      <c r="A11" s="2">
        <v>7</v>
      </c>
      <c r="B11" s="217" t="s">
        <v>236</v>
      </c>
      <c r="C11" s="343">
        <v>44.851704341585936</v>
      </c>
      <c r="G11" s="142"/>
      <c r="J11" s="277"/>
      <c r="K11" s="41"/>
    </row>
    <row r="12" spans="1:12" ht="14.25" customHeight="1">
      <c r="A12" s="2">
        <v>8</v>
      </c>
      <c r="B12" s="217" t="s">
        <v>125</v>
      </c>
      <c r="C12" s="343">
        <v>44.216861402095084</v>
      </c>
      <c r="G12" s="142"/>
      <c r="J12" s="277"/>
      <c r="K12" s="41"/>
    </row>
    <row r="13" spans="1:12" ht="14.25" customHeight="1">
      <c r="A13" s="2">
        <v>9</v>
      </c>
      <c r="B13" s="217" t="s">
        <v>164</v>
      </c>
      <c r="C13" s="343">
        <v>43.951249456757928</v>
      </c>
      <c r="G13" s="142"/>
      <c r="J13" s="277"/>
      <c r="K13" s="41"/>
    </row>
    <row r="14" spans="1:12" ht="14.25" customHeight="1">
      <c r="A14" s="2">
        <v>10</v>
      </c>
      <c r="B14" s="217" t="s">
        <v>131</v>
      </c>
      <c r="C14" s="343">
        <v>42.208764733616221</v>
      </c>
      <c r="G14" s="142"/>
      <c r="J14" s="277"/>
      <c r="K14" s="41"/>
    </row>
    <row r="15" spans="1:12" ht="14.25" customHeight="1">
      <c r="A15" s="2">
        <v>11</v>
      </c>
      <c r="B15" s="217" t="s">
        <v>65</v>
      </c>
      <c r="C15" s="343">
        <v>41.200785105986199</v>
      </c>
      <c r="G15" s="142"/>
      <c r="J15" s="277"/>
      <c r="K15" s="41"/>
    </row>
    <row r="16" spans="1:12" ht="14.25" customHeight="1">
      <c r="A16" s="2">
        <v>12</v>
      </c>
      <c r="B16" s="217" t="s">
        <v>217</v>
      </c>
      <c r="C16" s="343">
        <v>41.183051028586696</v>
      </c>
      <c r="G16" s="142"/>
      <c r="J16" s="277"/>
      <c r="K16" s="41"/>
    </row>
    <row r="17" spans="1:11" ht="14.25" customHeight="1">
      <c r="A17" s="2">
        <v>13</v>
      </c>
      <c r="B17" s="217" t="s">
        <v>112</v>
      </c>
      <c r="C17" s="343">
        <v>40.046381326687111</v>
      </c>
      <c r="J17" s="277"/>
      <c r="K17" s="41"/>
    </row>
    <row r="18" spans="1:11" ht="14.25" customHeight="1">
      <c r="A18" s="2">
        <v>14</v>
      </c>
      <c r="B18" s="217" t="s">
        <v>88</v>
      </c>
      <c r="C18" s="343">
        <v>39.753072731316728</v>
      </c>
      <c r="J18" s="277"/>
      <c r="K18" s="41"/>
    </row>
    <row r="19" spans="1:11" ht="14.25" customHeight="1">
      <c r="A19" s="2">
        <v>15</v>
      </c>
      <c r="B19" s="217" t="s">
        <v>44</v>
      </c>
      <c r="C19" s="343">
        <v>39.729352226720657</v>
      </c>
      <c r="J19" s="277"/>
      <c r="K19" s="41"/>
    </row>
    <row r="20" spans="1:11" ht="14.25" customHeight="1">
      <c r="A20" s="2">
        <v>16</v>
      </c>
      <c r="B20" s="217" t="s">
        <v>212</v>
      </c>
      <c r="C20" s="343">
        <v>39.442880991526494</v>
      </c>
      <c r="J20" s="277"/>
      <c r="K20" s="41"/>
    </row>
    <row r="21" spans="1:11" ht="14.25" customHeight="1">
      <c r="A21" s="2">
        <v>17</v>
      </c>
      <c r="B21" s="217" t="s">
        <v>32</v>
      </c>
      <c r="C21" s="343">
        <v>38.674976892755197</v>
      </c>
      <c r="J21" s="277"/>
      <c r="K21" s="41"/>
    </row>
    <row r="22" spans="1:11" ht="14.25" customHeight="1">
      <c r="A22" s="2">
        <v>18</v>
      </c>
      <c r="B22" s="217" t="s">
        <v>139</v>
      </c>
      <c r="C22" s="343">
        <v>37.669061340318713</v>
      </c>
      <c r="J22" s="277"/>
      <c r="K22" s="41"/>
    </row>
    <row r="23" spans="1:11" ht="14.25" customHeight="1">
      <c r="A23" s="2">
        <v>19</v>
      </c>
      <c r="B23" s="217" t="s">
        <v>214</v>
      </c>
      <c r="C23" s="343">
        <v>35.381185185185188</v>
      </c>
      <c r="J23" s="277"/>
      <c r="K23" s="41"/>
    </row>
    <row r="24" spans="1:11" ht="14.25" customHeight="1">
      <c r="A24" s="2">
        <v>20</v>
      </c>
      <c r="B24" s="217" t="s">
        <v>219</v>
      </c>
      <c r="C24" s="343">
        <v>34.843791294368387</v>
      </c>
      <c r="J24" s="277"/>
      <c r="K24" s="41"/>
    </row>
    <row r="25" spans="1:11" ht="14.25" customHeight="1">
      <c r="A25" s="2">
        <v>21</v>
      </c>
      <c r="B25" s="217" t="s">
        <v>56</v>
      </c>
      <c r="C25" s="343">
        <v>34.017727450870609</v>
      </c>
      <c r="J25" s="277"/>
      <c r="K25" s="41"/>
    </row>
    <row r="26" spans="1:11" ht="14.25" customHeight="1">
      <c r="A26" s="2">
        <v>22</v>
      </c>
      <c r="B26" s="217" t="s">
        <v>113</v>
      </c>
      <c r="C26" s="343">
        <v>33.651536256632319</v>
      </c>
      <c r="J26" s="277"/>
      <c r="K26" s="41"/>
    </row>
    <row r="27" spans="1:11" ht="14.25" customHeight="1">
      <c r="A27" s="2">
        <v>23</v>
      </c>
      <c r="B27" s="217" t="s">
        <v>192</v>
      </c>
      <c r="C27" s="343">
        <v>33.289997445068977</v>
      </c>
      <c r="J27" s="277"/>
      <c r="K27" s="41"/>
    </row>
    <row r="28" spans="1:11" ht="14.25" customHeight="1">
      <c r="A28" s="2">
        <v>24</v>
      </c>
      <c r="B28" s="217" t="s">
        <v>53</v>
      </c>
      <c r="C28" s="343">
        <v>32.051301611519023</v>
      </c>
      <c r="J28" s="277"/>
      <c r="K28" s="41"/>
    </row>
    <row r="29" spans="1:11" ht="14.25" customHeight="1">
      <c r="A29" s="2">
        <v>25</v>
      </c>
      <c r="B29" s="217" t="s">
        <v>223</v>
      </c>
      <c r="C29" s="343">
        <v>31.903110758866653</v>
      </c>
      <c r="J29" s="277"/>
      <c r="K29" s="41"/>
    </row>
    <row r="30" spans="1:11" ht="14.25" customHeight="1">
      <c r="A30" s="2">
        <v>26</v>
      </c>
      <c r="B30" s="217" t="s">
        <v>132</v>
      </c>
      <c r="C30" s="343">
        <v>31.649218989280243</v>
      </c>
      <c r="J30" s="277"/>
      <c r="K30" s="41"/>
    </row>
    <row r="31" spans="1:11" ht="14.25" customHeight="1">
      <c r="A31" s="2">
        <v>27</v>
      </c>
      <c r="B31" s="217" t="s">
        <v>99</v>
      </c>
      <c r="C31" s="343">
        <v>31.16550224302711</v>
      </c>
      <c r="J31" s="277"/>
      <c r="K31" s="41"/>
    </row>
    <row r="32" spans="1:11" ht="14.25" customHeight="1">
      <c r="A32" s="2">
        <v>28</v>
      </c>
      <c r="B32" s="217" t="s">
        <v>167</v>
      </c>
      <c r="C32" s="343">
        <v>31.060011116812042</v>
      </c>
      <c r="J32" s="277"/>
      <c r="K32" s="41"/>
    </row>
    <row r="33" spans="1:11" ht="14.25" customHeight="1">
      <c r="A33" s="2">
        <v>29</v>
      </c>
      <c r="B33" s="217" t="s">
        <v>135</v>
      </c>
      <c r="C33" s="343">
        <v>31.058886149177294</v>
      </c>
      <c r="J33" s="277"/>
      <c r="K33" s="41"/>
    </row>
    <row r="34" spans="1:11" ht="14.25" customHeight="1">
      <c r="A34" s="2">
        <v>30</v>
      </c>
      <c r="B34" s="217" t="s">
        <v>229</v>
      </c>
      <c r="C34" s="343">
        <v>30.823952095808384</v>
      </c>
      <c r="J34" s="277"/>
      <c r="K34" s="41"/>
    </row>
    <row r="35" spans="1:11" ht="14.25" customHeight="1">
      <c r="A35" s="2">
        <v>31</v>
      </c>
      <c r="B35" s="217" t="s">
        <v>213</v>
      </c>
      <c r="C35" s="343">
        <v>30.78489577464789</v>
      </c>
      <c r="J35" s="277"/>
      <c r="K35" s="41"/>
    </row>
    <row r="36" spans="1:11" ht="14.25" customHeight="1">
      <c r="A36" s="2">
        <v>32</v>
      </c>
      <c r="B36" s="217" t="s">
        <v>138</v>
      </c>
      <c r="C36" s="343">
        <v>30.753078869141731</v>
      </c>
      <c r="J36" s="277"/>
      <c r="K36" s="41"/>
    </row>
    <row r="37" spans="1:11" ht="14.25" customHeight="1">
      <c r="A37" s="2">
        <v>33</v>
      </c>
      <c r="B37" s="217" t="s">
        <v>116</v>
      </c>
      <c r="C37" s="343">
        <v>30.577422264419656</v>
      </c>
      <c r="J37" s="277"/>
      <c r="K37" s="41"/>
    </row>
    <row r="38" spans="1:11" ht="14.25" customHeight="1">
      <c r="A38" s="2">
        <v>34</v>
      </c>
      <c r="B38" s="217" t="s">
        <v>120</v>
      </c>
      <c r="C38" s="343">
        <v>30.570864609396718</v>
      </c>
      <c r="J38" s="277"/>
      <c r="K38" s="41"/>
    </row>
    <row r="39" spans="1:11" ht="14.25" customHeight="1">
      <c r="A39" s="2">
        <v>35</v>
      </c>
      <c r="B39" s="217" t="s">
        <v>74</v>
      </c>
      <c r="C39" s="343">
        <v>29.451079019073571</v>
      </c>
      <c r="J39" s="277"/>
      <c r="K39" s="41"/>
    </row>
    <row r="40" spans="1:11" ht="14.25" customHeight="1">
      <c r="A40" s="2">
        <v>36</v>
      </c>
      <c r="B40" s="217" t="s">
        <v>514</v>
      </c>
      <c r="C40" s="343">
        <v>28.959722038385177</v>
      </c>
      <c r="J40" s="277"/>
      <c r="K40" s="41"/>
    </row>
    <row r="41" spans="1:11" ht="14.25" customHeight="1">
      <c r="A41" s="2">
        <v>37</v>
      </c>
      <c r="B41" s="217" t="s">
        <v>221</v>
      </c>
      <c r="C41" s="343">
        <v>28.288369017632238</v>
      </c>
      <c r="J41" s="277"/>
      <c r="K41" s="41"/>
    </row>
    <row r="42" spans="1:11" ht="14.25" customHeight="1">
      <c r="A42" s="2">
        <v>38</v>
      </c>
      <c r="B42" s="217" t="s">
        <v>163</v>
      </c>
      <c r="C42" s="343">
        <v>27.904520203690232</v>
      </c>
      <c r="J42" s="277"/>
      <c r="K42" s="41"/>
    </row>
    <row r="43" spans="1:11" ht="14.25" customHeight="1">
      <c r="A43" s="2">
        <v>39</v>
      </c>
      <c r="B43" s="217" t="s">
        <v>515</v>
      </c>
      <c r="C43" s="343">
        <v>27.760712369597616</v>
      </c>
      <c r="J43" s="277"/>
      <c r="K43" s="41"/>
    </row>
    <row r="44" spans="1:11" ht="14.25" customHeight="1">
      <c r="A44" s="2">
        <v>40</v>
      </c>
      <c r="B44" s="217" t="s">
        <v>222</v>
      </c>
      <c r="C44" s="343">
        <v>27.682523439925486</v>
      </c>
      <c r="J44" s="277"/>
      <c r="K44" s="41"/>
    </row>
    <row r="45" spans="1:11" ht="14.25" customHeight="1">
      <c r="A45" s="2">
        <v>41</v>
      </c>
      <c r="B45" s="217" t="s">
        <v>155</v>
      </c>
      <c r="C45" s="343">
        <v>27.478663065496285</v>
      </c>
      <c r="J45" s="277"/>
      <c r="K45" s="41"/>
    </row>
    <row r="46" spans="1:11" ht="14.25" customHeight="1">
      <c r="A46" s="2">
        <v>42</v>
      </c>
      <c r="B46" s="217" t="s">
        <v>184</v>
      </c>
      <c r="C46" s="343">
        <v>25.579005704971475</v>
      </c>
      <c r="J46" s="277"/>
      <c r="K46" s="41"/>
    </row>
    <row r="47" spans="1:11" ht="14.25" customHeight="1">
      <c r="A47" s="2">
        <v>43</v>
      </c>
      <c r="B47" s="217" t="s">
        <v>109</v>
      </c>
      <c r="C47" s="343">
        <v>25.50743068303731</v>
      </c>
      <c r="J47" s="277"/>
      <c r="K47" s="41"/>
    </row>
    <row r="48" spans="1:11" ht="14.25" customHeight="1">
      <c r="A48" s="2">
        <v>44</v>
      </c>
      <c r="B48" s="217" t="s">
        <v>59</v>
      </c>
      <c r="C48" s="343">
        <v>25.249090834462095</v>
      </c>
      <c r="J48" s="277"/>
      <c r="K48" s="41"/>
    </row>
    <row r="49" spans="1:11" ht="14.25" customHeight="1">
      <c r="A49" s="2">
        <v>45</v>
      </c>
      <c r="B49" s="217" t="s">
        <v>160</v>
      </c>
      <c r="C49" s="343">
        <v>25.16186793720604</v>
      </c>
      <c r="J49" s="277"/>
      <c r="K49" s="41"/>
    </row>
    <row r="50" spans="1:11" ht="14.25" customHeight="1">
      <c r="A50" s="2">
        <v>46</v>
      </c>
      <c r="B50" s="217" t="s">
        <v>70</v>
      </c>
      <c r="C50" s="343">
        <v>25.098480986063446</v>
      </c>
      <c r="J50" s="277"/>
      <c r="K50" s="41"/>
    </row>
    <row r="51" spans="1:11" ht="14.25" customHeight="1">
      <c r="A51" s="2">
        <v>47</v>
      </c>
      <c r="B51" s="217" t="s">
        <v>215</v>
      </c>
      <c r="C51" s="343">
        <v>24.879829837418917</v>
      </c>
      <c r="J51" s="277"/>
      <c r="K51" s="278"/>
    </row>
    <row r="52" spans="1:11" ht="14.25" customHeight="1">
      <c r="A52" s="2">
        <v>48</v>
      </c>
      <c r="B52" s="217" t="s">
        <v>79</v>
      </c>
      <c r="C52" s="343">
        <v>24.739866901860168</v>
      </c>
      <c r="D52" s="2"/>
      <c r="E52" s="2"/>
      <c r="F52" s="11"/>
      <c r="J52" s="277"/>
      <c r="K52" s="278"/>
    </row>
    <row r="53" spans="1:11" ht="14.25" customHeight="1">
      <c r="A53" s="2">
        <v>49</v>
      </c>
      <c r="B53" s="217" t="s">
        <v>153</v>
      </c>
      <c r="C53" s="343">
        <v>24.456795811518326</v>
      </c>
      <c r="D53" s="2"/>
      <c r="E53" s="64"/>
      <c r="F53" s="11"/>
      <c r="J53" s="277"/>
      <c r="K53" s="278"/>
    </row>
    <row r="54" spans="1:11" ht="14.25" customHeight="1">
      <c r="A54" s="2">
        <v>50</v>
      </c>
      <c r="B54" s="217" t="s">
        <v>96</v>
      </c>
      <c r="C54" s="343">
        <v>24.265477186311788</v>
      </c>
      <c r="D54" s="2"/>
      <c r="E54" s="2"/>
      <c r="F54" s="142"/>
      <c r="J54" s="277"/>
      <c r="K54" s="278"/>
    </row>
    <row r="55" spans="1:11" ht="14.25" customHeight="1">
      <c r="A55" s="2">
        <v>51</v>
      </c>
      <c r="B55" s="217" t="s">
        <v>187</v>
      </c>
      <c r="C55" s="343">
        <v>23.730772241881439</v>
      </c>
      <c r="J55" s="277"/>
      <c r="K55" s="278"/>
    </row>
    <row r="56" spans="1:11" ht="14.25" customHeight="1">
      <c r="A56" s="2">
        <v>52</v>
      </c>
      <c r="B56" s="217" t="s">
        <v>49</v>
      </c>
      <c r="C56" s="343">
        <v>23.514274642506276</v>
      </c>
      <c r="J56" s="277"/>
      <c r="K56" s="278"/>
    </row>
    <row r="57" spans="1:11" ht="14.25" customHeight="1">
      <c r="A57" s="2">
        <v>53</v>
      </c>
      <c r="B57" s="217" t="s">
        <v>227</v>
      </c>
      <c r="C57" s="343">
        <v>23.09075655146221</v>
      </c>
      <c r="J57" s="277"/>
      <c r="K57" s="278"/>
    </row>
    <row r="58" spans="1:11" ht="14.25" customHeight="1">
      <c r="A58" s="2">
        <v>54</v>
      </c>
      <c r="B58" s="217" t="s">
        <v>228</v>
      </c>
      <c r="C58" s="343">
        <v>22.812125714285713</v>
      </c>
      <c r="J58" s="277"/>
      <c r="K58" s="278"/>
    </row>
    <row r="59" spans="1:11" ht="14.25" customHeight="1">
      <c r="A59" s="2">
        <v>55</v>
      </c>
      <c r="B59" s="217" t="s">
        <v>129</v>
      </c>
      <c r="C59" s="343">
        <v>22.629496355202118</v>
      </c>
      <c r="J59" s="277"/>
      <c r="K59" s="278"/>
    </row>
    <row r="60" spans="1:11" ht="14.25" customHeight="1">
      <c r="A60" s="2">
        <v>56</v>
      </c>
      <c r="B60" s="217" t="s">
        <v>24</v>
      </c>
      <c r="C60" s="343">
        <v>22.576139310855872</v>
      </c>
      <c r="J60" s="277"/>
      <c r="K60" s="278"/>
    </row>
    <row r="61" spans="1:11" ht="14.25" customHeight="1">
      <c r="A61" s="2">
        <v>57</v>
      </c>
      <c r="B61" s="217" t="s">
        <v>108</v>
      </c>
      <c r="C61" s="343">
        <v>22.439699011680144</v>
      </c>
      <c r="J61" s="277"/>
      <c r="K61" s="278"/>
    </row>
    <row r="62" spans="1:11" ht="14.25" customHeight="1">
      <c r="A62" s="2">
        <v>58</v>
      </c>
      <c r="B62" s="217" t="s">
        <v>102</v>
      </c>
      <c r="C62" s="343">
        <v>21.963907902924703</v>
      </c>
      <c r="J62" s="277"/>
      <c r="K62" s="278"/>
    </row>
    <row r="63" spans="1:11" ht="14.25" customHeight="1">
      <c r="A63" s="2">
        <v>59</v>
      </c>
      <c r="B63" s="217" t="s">
        <v>105</v>
      </c>
      <c r="C63" s="343">
        <v>21.488017829405013</v>
      </c>
      <c r="J63" s="277"/>
      <c r="K63" s="278"/>
    </row>
    <row r="64" spans="1:11" ht="14.25" customHeight="1">
      <c r="A64" s="2">
        <v>60</v>
      </c>
      <c r="B64" s="217" t="s">
        <v>63</v>
      </c>
      <c r="C64" s="343">
        <v>21.439464193714581</v>
      </c>
      <c r="J64" s="277"/>
      <c r="K64" s="278"/>
    </row>
    <row r="65" spans="1:11" ht="14.25" customHeight="1">
      <c r="A65" s="2">
        <v>61</v>
      </c>
      <c r="B65" s="217" t="s">
        <v>220</v>
      </c>
      <c r="C65" s="343">
        <v>20.969021236208327</v>
      </c>
      <c r="J65" s="277"/>
      <c r="K65" s="278"/>
    </row>
    <row r="66" spans="1:11" ht="14.25" customHeight="1">
      <c r="A66" s="2">
        <v>62</v>
      </c>
      <c r="B66" s="217" t="s">
        <v>33</v>
      </c>
      <c r="C66" s="343">
        <v>20.573011060259343</v>
      </c>
      <c r="J66" s="277"/>
      <c r="K66" s="278"/>
    </row>
    <row r="67" spans="1:11" ht="14.25" customHeight="1">
      <c r="A67" s="2">
        <v>63</v>
      </c>
      <c r="B67" s="217" t="s">
        <v>232</v>
      </c>
      <c r="C67" s="343">
        <v>20.541193070435376</v>
      </c>
      <c r="J67" s="277"/>
      <c r="K67" s="278"/>
    </row>
    <row r="68" spans="1:11" ht="14.25" customHeight="1">
      <c r="A68" s="2">
        <v>64</v>
      </c>
      <c r="B68" s="217" t="s">
        <v>75</v>
      </c>
      <c r="C68" s="343">
        <v>20.283328001505456</v>
      </c>
      <c r="J68" s="277"/>
      <c r="K68" s="278"/>
    </row>
    <row r="69" spans="1:11" ht="14.25" customHeight="1">
      <c r="A69" s="2">
        <v>65</v>
      </c>
      <c r="B69" s="217" t="s">
        <v>231</v>
      </c>
      <c r="C69" s="343">
        <v>19.800134263295554</v>
      </c>
      <c r="J69" s="277"/>
      <c r="K69" s="278"/>
    </row>
    <row r="70" spans="1:11" ht="14.25" customHeight="1">
      <c r="A70" s="2">
        <v>66</v>
      </c>
      <c r="B70" s="217" t="s">
        <v>140</v>
      </c>
      <c r="C70" s="343">
        <v>19.063967569432467</v>
      </c>
      <c r="J70" s="277"/>
      <c r="K70" s="278"/>
    </row>
    <row r="71" spans="1:11" ht="14.25" customHeight="1">
      <c r="A71" s="2">
        <v>67</v>
      </c>
      <c r="B71" s="217" t="s">
        <v>166</v>
      </c>
      <c r="C71" s="343">
        <v>18.415846104725414</v>
      </c>
      <c r="J71" s="277"/>
      <c r="K71" s="278"/>
    </row>
    <row r="72" spans="1:11" ht="14.25" customHeight="1">
      <c r="A72" s="2">
        <v>68</v>
      </c>
      <c r="B72" s="217" t="s">
        <v>85</v>
      </c>
      <c r="C72" s="343">
        <v>18.312218410520298</v>
      </c>
      <c r="J72" s="277"/>
      <c r="K72" s="278"/>
    </row>
    <row r="73" spans="1:11" ht="14.25" customHeight="1">
      <c r="A73" s="2">
        <v>69</v>
      </c>
      <c r="B73" s="217" t="s">
        <v>226</v>
      </c>
      <c r="C73" s="343">
        <v>17.257510612559109</v>
      </c>
      <c r="J73" s="277"/>
      <c r="K73" s="278"/>
    </row>
    <row r="74" spans="1:11" ht="14.25" customHeight="1">
      <c r="A74" s="2">
        <v>70</v>
      </c>
      <c r="B74" s="217" t="s">
        <v>91</v>
      </c>
      <c r="C74" s="343">
        <v>17.216588837002448</v>
      </c>
      <c r="J74" s="277"/>
      <c r="K74" s="278"/>
    </row>
    <row r="75" spans="1:11" ht="14.25" customHeight="1">
      <c r="A75" s="2">
        <v>71</v>
      </c>
      <c r="B75" s="217" t="s">
        <v>126</v>
      </c>
      <c r="C75" s="343">
        <v>16.492344974864373</v>
      </c>
      <c r="J75" s="277"/>
      <c r="K75" s="278"/>
    </row>
    <row r="76" spans="1:11" ht="14.25" customHeight="1">
      <c r="A76" s="2">
        <v>72</v>
      </c>
      <c r="B76" s="217" t="s">
        <v>218</v>
      </c>
      <c r="C76" s="343">
        <v>16.152970408854756</v>
      </c>
      <c r="J76" s="277"/>
      <c r="K76" s="278"/>
    </row>
    <row r="77" spans="1:11" ht="14.25" customHeight="1">
      <c r="A77" s="2">
        <v>73</v>
      </c>
      <c r="B77" s="217" t="s">
        <v>216</v>
      </c>
      <c r="C77" s="343">
        <v>15.602077188578598</v>
      </c>
      <c r="J77" s="277"/>
      <c r="K77" s="278"/>
    </row>
    <row r="78" spans="1:11" ht="14.25" customHeight="1">
      <c r="A78" s="2">
        <v>74</v>
      </c>
      <c r="B78" s="217" t="s">
        <v>150</v>
      </c>
      <c r="C78" s="343">
        <v>15.507569721115537</v>
      </c>
      <c r="J78" s="277"/>
      <c r="K78" s="278"/>
    </row>
    <row r="79" spans="1:11" ht="14.25" customHeight="1">
      <c r="A79" s="2">
        <v>75</v>
      </c>
      <c r="B79" s="217" t="s">
        <v>119</v>
      </c>
      <c r="C79" s="343">
        <v>14.865769077901435</v>
      </c>
      <c r="J79" s="277"/>
      <c r="K79" s="278"/>
    </row>
    <row r="80" spans="1:11" ht="14.25" customHeight="1">
      <c r="A80" s="2">
        <v>76</v>
      </c>
      <c r="B80" s="217" t="s">
        <v>92</v>
      </c>
      <c r="C80" s="343">
        <v>14.820329672897197</v>
      </c>
      <c r="J80" s="277"/>
      <c r="K80" s="278"/>
    </row>
    <row r="81" spans="1:11" ht="14.25" customHeight="1">
      <c r="A81" s="2">
        <v>77</v>
      </c>
      <c r="B81" s="217" t="s">
        <v>191</v>
      </c>
      <c r="C81" s="343">
        <v>13.830690548665443</v>
      </c>
      <c r="J81" s="277"/>
      <c r="K81" s="278"/>
    </row>
    <row r="82" spans="1:11" ht="14.25" customHeight="1">
      <c r="A82" s="2">
        <v>78</v>
      </c>
      <c r="B82" s="217" t="s">
        <v>189</v>
      </c>
      <c r="C82" s="343">
        <v>13.524804560260586</v>
      </c>
      <c r="J82" s="277"/>
      <c r="K82" s="278"/>
    </row>
    <row r="83" spans="1:11" ht="14.25" customHeight="1">
      <c r="A83" s="2">
        <v>79</v>
      </c>
      <c r="B83" s="217" t="s">
        <v>230</v>
      </c>
      <c r="C83" s="343">
        <v>13.496310230800379</v>
      </c>
      <c r="J83" s="277"/>
      <c r="K83" s="278"/>
    </row>
    <row r="84" spans="1:11" ht="14.25" customHeight="1">
      <c r="A84" s="2">
        <v>80</v>
      </c>
      <c r="B84" s="217" t="s">
        <v>37</v>
      </c>
      <c r="C84" s="343">
        <v>13.289207258834766</v>
      </c>
      <c r="J84" s="277"/>
      <c r="K84" s="278"/>
    </row>
    <row r="85" spans="1:11" ht="14.25" customHeight="1">
      <c r="A85" s="2">
        <v>81</v>
      </c>
      <c r="B85" s="217" t="s">
        <v>162</v>
      </c>
      <c r="C85" s="343">
        <v>13.189650883700633</v>
      </c>
      <c r="J85" s="277"/>
      <c r="K85" s="278"/>
    </row>
    <row r="86" spans="1:11" ht="14.25" customHeight="1">
      <c r="A86" s="2">
        <v>82</v>
      </c>
      <c r="B86" s="217" t="s">
        <v>224</v>
      </c>
      <c r="C86" s="343">
        <v>10.184129295282467</v>
      </c>
      <c r="J86" s="277"/>
      <c r="K86" s="278"/>
    </row>
    <row r="87" spans="1:11" ht="14.25" customHeight="1">
      <c r="A87" s="2">
        <v>83</v>
      </c>
      <c r="B87" s="217" t="s">
        <v>188</v>
      </c>
      <c r="C87" s="343">
        <v>9.9870406250673245</v>
      </c>
      <c r="J87" s="277"/>
      <c r="K87" s="278"/>
    </row>
    <row r="88" spans="1:11" ht="14.25" customHeight="1">
      <c r="A88" s="2">
        <v>84</v>
      </c>
      <c r="B88" s="217" t="s">
        <v>114</v>
      </c>
      <c r="C88" s="343">
        <v>8.5570343969223792</v>
      </c>
      <c r="J88" s="277"/>
      <c r="K88" s="278"/>
    </row>
    <row r="89" spans="1:11" ht="14.25" customHeight="1">
      <c r="A89" s="2">
        <v>85</v>
      </c>
      <c r="B89" s="217" t="s">
        <v>104</v>
      </c>
      <c r="C89" s="343">
        <v>7.5365925141242958</v>
      </c>
      <c r="J89" s="277"/>
      <c r="K89" s="278"/>
    </row>
    <row r="90" spans="1:11" ht="14.25" customHeight="1">
      <c r="A90" s="2">
        <v>86</v>
      </c>
      <c r="B90" s="217" t="s">
        <v>76</v>
      </c>
      <c r="C90" s="343">
        <v>5.058253377036154</v>
      </c>
      <c r="J90" s="277"/>
      <c r="K90" s="278"/>
    </row>
    <row r="91" spans="1:11" ht="14.25" customHeight="1">
      <c r="A91" s="2">
        <v>87</v>
      </c>
      <c r="B91" s="217" t="s">
        <v>130</v>
      </c>
      <c r="C91" s="343">
        <v>4.7962983912792696</v>
      </c>
      <c r="J91" s="277"/>
      <c r="K91" s="278"/>
    </row>
    <row r="92" spans="1:11" ht="14.25" customHeight="1">
      <c r="A92" s="2">
        <v>88</v>
      </c>
      <c r="B92" s="217" t="s">
        <v>142</v>
      </c>
      <c r="C92" s="343">
        <v>3.9884015706806282</v>
      </c>
      <c r="J92" s="277"/>
      <c r="K92" s="278"/>
    </row>
    <row r="93" spans="1:11" ht="14.25" customHeight="1">
      <c r="A93" s="2">
        <v>89</v>
      </c>
      <c r="B93" s="217" t="s">
        <v>190</v>
      </c>
      <c r="C93" s="343">
        <v>3.8485252584073373</v>
      </c>
      <c r="J93" s="277"/>
      <c r="K93" s="278"/>
    </row>
    <row r="94" spans="1:11" ht="14.25" customHeight="1">
      <c r="A94" s="2">
        <v>90</v>
      </c>
      <c r="B94" s="217" t="s">
        <v>144</v>
      </c>
      <c r="C94" s="343">
        <v>3.7996526752443227</v>
      </c>
    </row>
    <row r="95" spans="1:11" ht="14.25" customHeight="1">
      <c r="A95" s="2"/>
      <c r="C95" s="344"/>
    </row>
    <row r="96" spans="1:11" ht="14.25" customHeight="1">
      <c r="A96" s="2"/>
      <c r="C96" s="344"/>
    </row>
    <row r="97" spans="1:3" ht="14.25" customHeight="1">
      <c r="A97" s="20"/>
      <c r="B97" s="26" t="s">
        <v>11</v>
      </c>
      <c r="C97" s="345">
        <v>25.130174461634745</v>
      </c>
    </row>
    <row r="98" spans="1:3" ht="14.25" customHeight="1">
      <c r="A98" s="20"/>
      <c r="B98" s="26" t="s">
        <v>10</v>
      </c>
      <c r="C98" s="345">
        <v>26.434035295497338</v>
      </c>
    </row>
    <row r="102" spans="1:3" ht="14.25" customHeight="1">
      <c r="A102" s="45" t="s">
        <v>516</v>
      </c>
    </row>
  </sheetData>
  <sortState xmlns:xlrd2="http://schemas.microsoft.com/office/spreadsheetml/2017/richdata2" ref="I5:J94">
    <sortCondition descending="1" ref="J5:J94"/>
    <sortCondition ref="I5:I94"/>
  </sortState>
  <phoneticPr fontId="51" type="noConversion"/>
  <conditionalFormatting sqref="K51:K93">
    <cfRule type="cellIs" dxfId="37" priority="1" operator="lessThan">
      <formula>0</formula>
    </cfRule>
    <cfRule type="cellIs" dxfId="36" priority="2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1">
    <pageSetUpPr fitToPage="1"/>
  </sheetPr>
  <dimension ref="A1:O105"/>
  <sheetViews>
    <sheetView zoomScaleNormal="100" workbookViewId="0">
      <pane ySplit="12" topLeftCell="A25" activePane="bottomLeft" state="frozen"/>
      <selection sqref="A1:C97"/>
      <selection pane="bottomLeft"/>
    </sheetView>
  </sheetViews>
  <sheetFormatPr defaultColWidth="9.140625" defaultRowHeight="14.25" customHeight="1"/>
  <cols>
    <col min="1" max="1" width="17.28515625" style="42" customWidth="1"/>
    <col min="2" max="2" width="11.42578125" style="92" customWidth="1"/>
    <col min="3" max="3" width="13.140625" style="42" customWidth="1"/>
    <col min="4" max="4" width="4.7109375" style="42" customWidth="1"/>
    <col min="5" max="5" width="21.5703125" style="42" bestFit="1" customWidth="1"/>
    <col min="6" max="6" width="11.28515625" style="42" customWidth="1"/>
    <col min="7" max="7" width="13" style="42" customWidth="1"/>
    <col min="8" max="8" width="20.5703125" style="2" bestFit="1" customWidth="1"/>
    <col min="9" max="9" width="10.5703125" style="2" bestFit="1" customWidth="1"/>
    <col min="10" max="10" width="11.5703125" style="2" bestFit="1" customWidth="1"/>
    <col min="15" max="15" width="8.7109375" customWidth="1"/>
    <col min="16" max="16384" width="9.140625" style="42"/>
  </cols>
  <sheetData>
    <row r="1" spans="1:7" ht="14.1" customHeight="1">
      <c r="A1" s="9" t="s">
        <v>517</v>
      </c>
      <c r="B1" s="66"/>
      <c r="C1" s="2"/>
      <c r="D1" s="139"/>
      <c r="E1" s="2"/>
      <c r="F1" s="12"/>
      <c r="G1" s="12"/>
    </row>
    <row r="2" spans="1:7" ht="13.5" customHeight="1">
      <c r="A2" s="1" t="s">
        <v>518</v>
      </c>
      <c r="B2" s="66"/>
      <c r="C2" s="2"/>
      <c r="D2" s="139"/>
      <c r="E2" s="2"/>
      <c r="F2" s="12"/>
      <c r="G2" s="12"/>
    </row>
    <row r="3" spans="1:7" ht="13.5" customHeight="1">
      <c r="A3" s="1" t="s">
        <v>519</v>
      </c>
      <c r="B3" s="66"/>
      <c r="C3" s="2"/>
      <c r="D3" s="139"/>
      <c r="E3" s="2"/>
      <c r="F3" s="12"/>
      <c r="G3" s="12"/>
    </row>
    <row r="4" spans="1:7" ht="13.5" customHeight="1">
      <c r="A4" s="1" t="s">
        <v>520</v>
      </c>
      <c r="B4" s="66"/>
      <c r="C4" s="2"/>
      <c r="D4" s="139"/>
      <c r="E4" s="2"/>
      <c r="F4" s="12"/>
      <c r="G4" s="12"/>
    </row>
    <row r="5" spans="1:7" ht="13.5" customHeight="1">
      <c r="A5" s="1" t="s">
        <v>521</v>
      </c>
      <c r="B5" s="66"/>
      <c r="C5" s="2"/>
      <c r="D5" s="139"/>
      <c r="E5" s="2"/>
      <c r="F5" s="12"/>
      <c r="G5" s="12"/>
    </row>
    <row r="6" spans="1:7" s="131" customFormat="1" ht="5.0999999999999996" customHeight="1">
      <c r="A6" s="156"/>
      <c r="B6" s="155"/>
      <c r="C6" s="155"/>
      <c r="D6" s="155"/>
      <c r="E6" s="155"/>
      <c r="F6" s="155"/>
      <c r="G6" s="155"/>
    </row>
    <row r="7" spans="1:7" s="131" customFormat="1" ht="13.5" customHeight="1">
      <c r="A7" s="1" t="s">
        <v>522</v>
      </c>
      <c r="B7" s="155"/>
      <c r="C7" s="155"/>
      <c r="D7" s="155"/>
      <c r="E7" s="155"/>
      <c r="F7" s="155"/>
      <c r="G7" s="155"/>
    </row>
    <row r="8" spans="1:7" ht="13.5" customHeight="1">
      <c r="A8" s="1" t="s">
        <v>523</v>
      </c>
      <c r="B8"/>
      <c r="C8"/>
      <c r="D8"/>
      <c r="E8"/>
      <c r="F8"/>
      <c r="G8"/>
    </row>
    <row r="9" spans="1:7" ht="5.45" customHeight="1">
      <c r="A9" s="8"/>
      <c r="B9" s="66"/>
      <c r="C9" s="2"/>
      <c r="D9" s="139"/>
      <c r="E9" s="2"/>
      <c r="F9" s="12"/>
      <c r="G9" s="12"/>
    </row>
    <row r="10" spans="1:7" ht="12.75" customHeight="1">
      <c r="A10" s="3" t="s">
        <v>524</v>
      </c>
      <c r="B10" s="66"/>
      <c r="C10" s="2"/>
      <c r="D10" s="139"/>
      <c r="E10" s="2"/>
      <c r="F10" s="12"/>
      <c r="G10" s="12"/>
    </row>
    <row r="11" spans="1:7" ht="8.25" customHeight="1">
      <c r="A11" s="2"/>
      <c r="B11" s="66"/>
      <c r="C11" s="2"/>
      <c r="D11" s="139"/>
      <c r="E11" s="2"/>
      <c r="F11" s="12"/>
      <c r="G11" s="12"/>
    </row>
    <row r="12" spans="1:7" ht="12" customHeight="1">
      <c r="A12" s="7"/>
      <c r="B12" s="157" t="s">
        <v>525</v>
      </c>
      <c r="C12" s="137" t="s">
        <v>526</v>
      </c>
      <c r="D12" s="96"/>
      <c r="E12" s="6"/>
      <c r="F12" s="157"/>
      <c r="G12" s="137"/>
    </row>
    <row r="13" spans="1:7" ht="13.5" customHeight="1">
      <c r="A13" s="240" t="s">
        <v>317</v>
      </c>
      <c r="B13" s="172">
        <v>53</v>
      </c>
      <c r="C13" s="172">
        <v>86</v>
      </c>
      <c r="D13" s="12"/>
      <c r="E13" s="139"/>
      <c r="F13" s="139"/>
      <c r="G13" s="139"/>
    </row>
    <row r="14" spans="1:7" ht="13.5" customHeight="1">
      <c r="A14" s="240" t="s">
        <v>184</v>
      </c>
      <c r="B14" s="172">
        <v>27.67</v>
      </c>
      <c r="C14" s="172">
        <v>61.02</v>
      </c>
      <c r="D14" s="12"/>
      <c r="E14" s="139"/>
      <c r="F14" s="139"/>
      <c r="G14" s="139"/>
    </row>
    <row r="15" spans="1:7" ht="13.5" customHeight="1">
      <c r="A15" s="240" t="s">
        <v>29</v>
      </c>
      <c r="B15" s="172">
        <v>48</v>
      </c>
      <c r="C15" s="172">
        <v>41</v>
      </c>
      <c r="D15" s="12"/>
      <c r="E15" s="139"/>
      <c r="F15" s="139"/>
      <c r="G15" s="139"/>
    </row>
    <row r="16" spans="1:7" ht="13.5" customHeight="1">
      <c r="A16" s="240" t="s">
        <v>30</v>
      </c>
      <c r="B16" s="172">
        <v>58</v>
      </c>
      <c r="C16" s="172">
        <v>80</v>
      </c>
      <c r="D16" s="12"/>
      <c r="E16" s="139"/>
      <c r="F16" s="139"/>
      <c r="G16" s="139"/>
    </row>
    <row r="17" spans="1:4" ht="13.5" customHeight="1">
      <c r="A17" s="240" t="s">
        <v>32</v>
      </c>
      <c r="B17" s="172">
        <v>50.94</v>
      </c>
      <c r="C17" s="172">
        <v>90.11</v>
      </c>
      <c r="D17" s="12"/>
    </row>
    <row r="18" spans="1:4" ht="13.5" customHeight="1">
      <c r="A18" s="240" t="s">
        <v>33</v>
      </c>
      <c r="B18" s="172">
        <v>39.630000000000003</v>
      </c>
      <c r="C18" s="172">
        <v>71.459999999999994</v>
      </c>
      <c r="D18" s="12"/>
    </row>
    <row r="19" spans="1:4" ht="13.5" customHeight="1">
      <c r="A19" s="240" t="s">
        <v>37</v>
      </c>
      <c r="B19" s="172">
        <v>36</v>
      </c>
      <c r="C19" s="172">
        <v>64</v>
      </c>
      <c r="D19" s="12"/>
    </row>
    <row r="20" spans="1:4" ht="13.5" customHeight="1">
      <c r="A20" s="240" t="s">
        <v>213</v>
      </c>
      <c r="B20" s="172">
        <v>59</v>
      </c>
      <c r="C20" s="172">
        <v>80.5</v>
      </c>
      <c r="D20" s="12"/>
    </row>
    <row r="21" spans="1:4" ht="13.5" customHeight="1">
      <c r="A21" s="240" t="s">
        <v>38</v>
      </c>
      <c r="B21" s="172">
        <v>45</v>
      </c>
      <c r="C21" s="172">
        <v>70</v>
      </c>
      <c r="D21" s="12"/>
    </row>
    <row r="22" spans="1:4" ht="13.5" customHeight="1">
      <c r="A22" s="240" t="s">
        <v>42</v>
      </c>
      <c r="B22" s="172">
        <v>76</v>
      </c>
      <c r="C22" s="172">
        <v>93</v>
      </c>
      <c r="D22" s="12"/>
    </row>
    <row r="23" spans="1:4" ht="13.5" customHeight="1">
      <c r="A23" s="240" t="s">
        <v>44</v>
      </c>
      <c r="B23" s="172">
        <v>28.75</v>
      </c>
      <c r="C23" s="172">
        <v>72.17</v>
      </c>
      <c r="D23" s="12"/>
    </row>
    <row r="24" spans="1:4" ht="13.5" customHeight="1">
      <c r="A24" s="240" t="s">
        <v>47</v>
      </c>
      <c r="B24" s="172">
        <v>30.68</v>
      </c>
      <c r="C24" s="172">
        <v>50</v>
      </c>
      <c r="D24" s="12"/>
    </row>
    <row r="25" spans="1:4" ht="13.5" customHeight="1">
      <c r="A25" s="240" t="s">
        <v>49</v>
      </c>
      <c r="B25" s="172">
        <v>61.3</v>
      </c>
      <c r="C25" s="172">
        <v>81.7</v>
      </c>
      <c r="D25" s="12"/>
    </row>
    <row r="26" spans="1:4" ht="13.5" customHeight="1">
      <c r="A26" s="240" t="s">
        <v>53</v>
      </c>
      <c r="B26" s="172">
        <v>70.5</v>
      </c>
      <c r="C26" s="172">
        <v>92.17</v>
      </c>
      <c r="D26" s="12"/>
    </row>
    <row r="27" spans="1:4" ht="13.5" customHeight="1">
      <c r="A27" s="240" t="s">
        <v>54</v>
      </c>
      <c r="B27" s="172">
        <v>60.3</v>
      </c>
      <c r="C27" s="172">
        <v>75.16</v>
      </c>
      <c r="D27" s="12"/>
    </row>
    <row r="28" spans="1:4" ht="13.5" customHeight="1">
      <c r="A28" s="240" t="s">
        <v>56</v>
      </c>
      <c r="B28" s="172">
        <v>51</v>
      </c>
      <c r="C28" s="172">
        <v>81</v>
      </c>
      <c r="D28" s="12"/>
    </row>
    <row r="29" spans="1:4" ht="13.5" customHeight="1">
      <c r="A29" s="240" t="s">
        <v>57</v>
      </c>
      <c r="B29" s="172">
        <v>61.23</v>
      </c>
      <c r="C29" s="172">
        <v>83.29</v>
      </c>
      <c r="D29" s="12"/>
    </row>
    <row r="30" spans="1:4" ht="13.5" customHeight="1">
      <c r="A30" s="240" t="s">
        <v>59</v>
      </c>
      <c r="B30" s="172">
        <v>65.34</v>
      </c>
      <c r="C30" s="172">
        <v>87.95</v>
      </c>
      <c r="D30" s="12"/>
    </row>
    <row r="31" spans="1:4" ht="13.5" customHeight="1">
      <c r="A31" s="240" t="s">
        <v>318</v>
      </c>
      <c r="B31" s="172">
        <v>40</v>
      </c>
      <c r="C31" s="172">
        <v>79</v>
      </c>
      <c r="D31" s="12"/>
    </row>
    <row r="32" spans="1:4" ht="13.5" customHeight="1">
      <c r="A32" s="240" t="s">
        <v>220</v>
      </c>
      <c r="B32" s="172">
        <v>36.96</v>
      </c>
      <c r="C32" s="172">
        <v>55.48</v>
      </c>
      <c r="D32" s="12"/>
    </row>
    <row r="33" spans="1:4" ht="13.5" customHeight="1">
      <c r="A33" s="240" t="s">
        <v>60</v>
      </c>
      <c r="B33" s="172">
        <v>60</v>
      </c>
      <c r="C33" s="172">
        <v>83</v>
      </c>
      <c r="D33" s="12"/>
    </row>
    <row r="34" spans="1:4" ht="13.5" customHeight="1">
      <c r="A34" s="240" t="s">
        <v>319</v>
      </c>
      <c r="B34" s="172">
        <v>36.200000000000003</v>
      </c>
      <c r="C34" s="172">
        <v>57</v>
      </c>
      <c r="D34" s="12"/>
    </row>
    <row r="35" spans="1:4" ht="13.5" customHeight="1">
      <c r="A35" s="240" t="s">
        <v>63</v>
      </c>
      <c r="B35" s="172">
        <v>37.06</v>
      </c>
      <c r="C35" s="172">
        <v>70.25</v>
      </c>
      <c r="D35" s="12"/>
    </row>
    <row r="36" spans="1:4" ht="13.5" customHeight="1">
      <c r="A36" s="240" t="s">
        <v>65</v>
      </c>
      <c r="B36" s="172">
        <v>82</v>
      </c>
      <c r="C36" s="172">
        <v>93</v>
      </c>
      <c r="D36" s="12"/>
    </row>
    <row r="37" spans="1:4" ht="13.5" customHeight="1">
      <c r="A37" s="240" t="s">
        <v>70</v>
      </c>
      <c r="B37" s="172">
        <v>0</v>
      </c>
      <c r="C37" s="172">
        <v>0</v>
      </c>
      <c r="D37" s="12"/>
    </row>
    <row r="38" spans="1:4" ht="13.5" customHeight="1">
      <c r="A38" s="240" t="s">
        <v>74</v>
      </c>
      <c r="B38" s="172">
        <v>29.1</v>
      </c>
      <c r="C38" s="172">
        <v>26.23</v>
      </c>
      <c r="D38" s="12"/>
    </row>
    <row r="39" spans="1:4" ht="13.5" customHeight="1">
      <c r="A39" s="240" t="s">
        <v>75</v>
      </c>
      <c r="B39" s="172">
        <v>42.39</v>
      </c>
      <c r="C39" s="172">
        <v>73.78</v>
      </c>
      <c r="D39" s="12"/>
    </row>
    <row r="40" spans="1:4" ht="13.5" customHeight="1">
      <c r="A40" s="240" t="s">
        <v>76</v>
      </c>
      <c r="B40" s="172">
        <v>91.7</v>
      </c>
      <c r="C40" s="172">
        <v>96.8</v>
      </c>
      <c r="D40" s="12"/>
    </row>
    <row r="41" spans="1:4" ht="13.5" customHeight="1">
      <c r="A41" s="240" t="s">
        <v>79</v>
      </c>
      <c r="B41" s="172">
        <v>48</v>
      </c>
      <c r="C41" s="172">
        <v>75</v>
      </c>
      <c r="D41" s="12"/>
    </row>
    <row r="42" spans="1:4" ht="13.5" customHeight="1">
      <c r="A42" s="240" t="s">
        <v>186</v>
      </c>
      <c r="B42" s="172">
        <v>0</v>
      </c>
      <c r="C42" s="172">
        <v>0</v>
      </c>
      <c r="D42" s="12"/>
    </row>
    <row r="43" spans="1:4" ht="13.5" customHeight="1">
      <c r="A43" s="240" t="s">
        <v>82</v>
      </c>
      <c r="B43" s="172">
        <v>35.89</v>
      </c>
      <c r="C43" s="172">
        <v>54.91</v>
      </c>
      <c r="D43" s="12"/>
    </row>
    <row r="44" spans="1:4" ht="13.5" customHeight="1">
      <c r="A44" s="240" t="s">
        <v>224</v>
      </c>
      <c r="B44" s="172">
        <v>80.33</v>
      </c>
      <c r="C44" s="172">
        <v>90.97</v>
      </c>
      <c r="D44" s="12"/>
    </row>
    <row r="45" spans="1:4" ht="13.5" customHeight="1">
      <c r="A45" s="240" t="s">
        <v>85</v>
      </c>
      <c r="B45" s="172">
        <v>50</v>
      </c>
      <c r="C45" s="172">
        <v>88</v>
      </c>
      <c r="D45" s="12"/>
    </row>
    <row r="46" spans="1:4" ht="13.5" customHeight="1">
      <c r="A46" s="240" t="s">
        <v>88</v>
      </c>
      <c r="B46" s="172">
        <v>54.4</v>
      </c>
      <c r="C46" s="172">
        <v>82.77</v>
      </c>
      <c r="D46" s="12"/>
    </row>
    <row r="47" spans="1:4" ht="13.5" customHeight="1">
      <c r="A47" s="240" t="s">
        <v>225</v>
      </c>
      <c r="B47" s="172">
        <v>63.25</v>
      </c>
      <c r="C47" s="172">
        <v>84.62</v>
      </c>
      <c r="D47" s="12"/>
    </row>
    <row r="48" spans="1:4" ht="13.5" customHeight="1">
      <c r="A48" s="240" t="s">
        <v>91</v>
      </c>
      <c r="B48" s="172">
        <v>21.85</v>
      </c>
      <c r="C48" s="172">
        <v>43.8</v>
      </c>
      <c r="D48" s="12"/>
    </row>
    <row r="49" spans="1:4" ht="13.5" customHeight="1">
      <c r="A49" s="240" t="s">
        <v>92</v>
      </c>
      <c r="B49" s="172">
        <v>68.37</v>
      </c>
      <c r="C49" s="172">
        <v>87</v>
      </c>
      <c r="D49" s="12"/>
    </row>
    <row r="50" spans="1:4" ht="13.5" customHeight="1">
      <c r="A50" s="240" t="s">
        <v>188</v>
      </c>
      <c r="B50" s="172">
        <v>22.88</v>
      </c>
      <c r="C50" s="172">
        <v>53.69</v>
      </c>
      <c r="D50" s="12"/>
    </row>
    <row r="51" spans="1:4" ht="13.5" customHeight="1">
      <c r="A51" s="240" t="s">
        <v>96</v>
      </c>
      <c r="B51" s="172">
        <v>46</v>
      </c>
      <c r="C51" s="172">
        <v>72</v>
      </c>
      <c r="D51" s="12"/>
    </row>
    <row r="52" spans="1:4" ht="13.5" customHeight="1">
      <c r="A52" s="240" t="s">
        <v>98</v>
      </c>
      <c r="B52" s="172">
        <v>31.69</v>
      </c>
      <c r="C52" s="172">
        <v>55.17</v>
      </c>
      <c r="D52" s="12"/>
    </row>
    <row r="53" spans="1:4" ht="13.5" customHeight="1">
      <c r="A53" s="240" t="s">
        <v>99</v>
      </c>
      <c r="B53" s="172">
        <v>52</v>
      </c>
      <c r="C53" s="172">
        <v>82</v>
      </c>
      <c r="D53" s="12"/>
    </row>
    <row r="54" spans="1:4" ht="13.5" customHeight="1">
      <c r="A54" s="240" t="s">
        <v>226</v>
      </c>
      <c r="B54" s="172">
        <v>52.52</v>
      </c>
      <c r="C54" s="172">
        <v>85.46</v>
      </c>
      <c r="D54" s="12"/>
    </row>
    <row r="55" spans="1:4" ht="13.5" customHeight="1">
      <c r="A55" s="240" t="s">
        <v>102</v>
      </c>
      <c r="B55" s="172">
        <v>25.48</v>
      </c>
      <c r="C55" s="172">
        <v>45.67</v>
      </c>
      <c r="D55" s="12"/>
    </row>
    <row r="56" spans="1:4" ht="13.5" customHeight="1">
      <c r="A56" s="240" t="s">
        <v>104</v>
      </c>
      <c r="B56" s="172">
        <v>65.040000000000006</v>
      </c>
      <c r="C56" s="172">
        <v>87.83</v>
      </c>
      <c r="D56" s="12"/>
    </row>
    <row r="57" spans="1:4" ht="13.5" customHeight="1">
      <c r="A57" s="240" t="s">
        <v>105</v>
      </c>
      <c r="B57" s="172">
        <v>46</v>
      </c>
      <c r="C57" s="172">
        <v>75</v>
      </c>
      <c r="D57" s="12"/>
    </row>
    <row r="58" spans="1:4" ht="13.5" customHeight="1">
      <c r="A58" s="240" t="s">
        <v>108</v>
      </c>
      <c r="B58" s="172">
        <v>50.37</v>
      </c>
      <c r="C58" s="172">
        <v>86.08</v>
      </c>
      <c r="D58" s="12"/>
    </row>
    <row r="59" spans="1:4" ht="13.5" customHeight="1">
      <c r="A59" s="240" t="s">
        <v>109</v>
      </c>
      <c r="B59" s="172">
        <v>67.900000000000006</v>
      </c>
      <c r="C59" s="172">
        <v>90.2</v>
      </c>
      <c r="D59" s="12"/>
    </row>
    <row r="60" spans="1:4" ht="14.25" customHeight="1">
      <c r="A60" s="240" t="s">
        <v>227</v>
      </c>
      <c r="B60" s="172">
        <v>39</v>
      </c>
      <c r="C60" s="172">
        <v>73.45</v>
      </c>
      <c r="D60" s="139"/>
    </row>
    <row r="61" spans="1:4" ht="14.25" customHeight="1">
      <c r="A61" s="240" t="s">
        <v>112</v>
      </c>
      <c r="B61" s="172">
        <v>39.700000000000003</v>
      </c>
      <c r="C61" s="172">
        <v>73.3</v>
      </c>
      <c r="D61" s="139"/>
    </row>
    <row r="62" spans="1:4" ht="14.25" customHeight="1">
      <c r="A62" s="240" t="s">
        <v>113</v>
      </c>
      <c r="B62" s="172">
        <v>42.23</v>
      </c>
      <c r="C62" s="172">
        <v>77.52</v>
      </c>
      <c r="D62" s="139"/>
    </row>
    <row r="63" spans="1:4" ht="14.25" customHeight="1">
      <c r="A63" s="240" t="s">
        <v>114</v>
      </c>
      <c r="B63" s="172">
        <v>78.98</v>
      </c>
      <c r="C63" s="172">
        <v>90.71</v>
      </c>
      <c r="D63" s="139"/>
    </row>
    <row r="64" spans="1:4" ht="14.25" customHeight="1">
      <c r="A64" s="240" t="s">
        <v>116</v>
      </c>
      <c r="B64" s="172">
        <v>59.09</v>
      </c>
      <c r="C64" s="172">
        <v>82.34</v>
      </c>
      <c r="D64" s="139"/>
    </row>
    <row r="65" spans="1:3" ht="14.25" customHeight="1">
      <c r="A65" s="240" t="s">
        <v>189</v>
      </c>
      <c r="B65" s="172">
        <v>30</v>
      </c>
      <c r="C65" s="172">
        <v>60</v>
      </c>
    </row>
    <row r="66" spans="1:3" ht="14.25" customHeight="1">
      <c r="A66" s="240" t="s">
        <v>119</v>
      </c>
      <c r="B66" s="172">
        <v>46.55</v>
      </c>
      <c r="C66" s="172">
        <v>67.78</v>
      </c>
    </row>
    <row r="67" spans="1:3" ht="14.25" customHeight="1">
      <c r="A67" s="240" t="s">
        <v>327</v>
      </c>
      <c r="B67" s="172">
        <v>41.64</v>
      </c>
      <c r="C67" s="172">
        <v>92.41</v>
      </c>
    </row>
    <row r="68" spans="1:3" ht="14.25" customHeight="1">
      <c r="A68" s="240" t="s">
        <v>124</v>
      </c>
      <c r="B68" s="172">
        <v>48</v>
      </c>
      <c r="C68" s="172">
        <v>18</v>
      </c>
    </row>
    <row r="69" spans="1:3" ht="14.25" customHeight="1">
      <c r="A69" s="240" t="s">
        <v>125</v>
      </c>
      <c r="B69" s="172">
        <v>53</v>
      </c>
      <c r="C69" s="172">
        <v>82</v>
      </c>
    </row>
    <row r="70" spans="1:3" ht="14.25" customHeight="1">
      <c r="A70" s="240" t="s">
        <v>228</v>
      </c>
      <c r="B70" s="172">
        <v>70</v>
      </c>
      <c r="C70" s="172">
        <v>0</v>
      </c>
    </row>
    <row r="71" spans="1:3" ht="14.25" customHeight="1">
      <c r="A71" s="240" t="s">
        <v>126</v>
      </c>
      <c r="B71" s="172">
        <v>74</v>
      </c>
      <c r="C71" s="172">
        <v>96</v>
      </c>
    </row>
    <row r="72" spans="1:3" ht="14.25" customHeight="1">
      <c r="A72" s="240" t="s">
        <v>190</v>
      </c>
      <c r="B72" s="172">
        <v>30</v>
      </c>
      <c r="C72" s="172">
        <v>54</v>
      </c>
    </row>
    <row r="73" spans="1:3" ht="14.25" customHeight="1">
      <c r="A73" s="240" t="s">
        <v>129</v>
      </c>
      <c r="B73" s="172">
        <v>37.590000000000003</v>
      </c>
      <c r="C73" s="172">
        <v>73.16</v>
      </c>
    </row>
    <row r="74" spans="1:3" ht="14.25" customHeight="1">
      <c r="A74" s="240" t="s">
        <v>130</v>
      </c>
      <c r="B74" s="172">
        <v>51.6</v>
      </c>
      <c r="C74" s="172">
        <v>87.5</v>
      </c>
    </row>
    <row r="75" spans="1:3" ht="14.25" customHeight="1">
      <c r="A75" s="240" t="s">
        <v>131</v>
      </c>
      <c r="B75" s="172">
        <v>35.770000000000003</v>
      </c>
      <c r="C75" s="172">
        <v>91.58</v>
      </c>
    </row>
    <row r="76" spans="1:3" ht="14.25" customHeight="1">
      <c r="A76" s="240" t="s">
        <v>132</v>
      </c>
      <c r="B76" s="172">
        <v>42.68</v>
      </c>
      <c r="C76" s="172">
        <v>77.03</v>
      </c>
    </row>
    <row r="77" spans="1:3" ht="14.25" customHeight="1">
      <c r="A77" s="240" t="s">
        <v>134</v>
      </c>
      <c r="B77" s="172">
        <v>30.58</v>
      </c>
      <c r="C77" s="172">
        <v>71.63</v>
      </c>
    </row>
    <row r="78" spans="1:3" ht="14.25" customHeight="1">
      <c r="A78" s="240" t="s">
        <v>135</v>
      </c>
      <c r="B78" s="172">
        <v>34.479999999999997</v>
      </c>
      <c r="C78" s="172">
        <v>60.7</v>
      </c>
    </row>
    <row r="79" spans="1:3" ht="14.25" customHeight="1">
      <c r="A79" s="240" t="s">
        <v>230</v>
      </c>
      <c r="B79" s="172">
        <v>64</v>
      </c>
      <c r="C79" s="172">
        <v>88</v>
      </c>
    </row>
    <row r="80" spans="1:3" ht="14.25" customHeight="1">
      <c r="A80" s="240" t="s">
        <v>231</v>
      </c>
      <c r="B80" s="172">
        <v>58</v>
      </c>
      <c r="C80" s="172">
        <v>87</v>
      </c>
    </row>
    <row r="81" spans="1:3" ht="14.25" customHeight="1">
      <c r="A81" s="240" t="s">
        <v>320</v>
      </c>
      <c r="B81" s="172">
        <v>51.46</v>
      </c>
      <c r="C81" s="172">
        <v>77.099999999999994</v>
      </c>
    </row>
    <row r="82" spans="1:3" ht="14.25" customHeight="1">
      <c r="A82" s="240" t="s">
        <v>191</v>
      </c>
      <c r="B82" s="172">
        <v>49</v>
      </c>
      <c r="C82" s="172">
        <v>74</v>
      </c>
    </row>
    <row r="83" spans="1:3" ht="14.25" customHeight="1">
      <c r="A83" s="240" t="s">
        <v>138</v>
      </c>
      <c r="B83" s="172">
        <v>78.41</v>
      </c>
      <c r="C83" s="172">
        <v>85.73</v>
      </c>
    </row>
    <row r="84" spans="1:3" ht="14.25" customHeight="1">
      <c r="A84" s="240" t="s">
        <v>139</v>
      </c>
      <c r="B84" s="172">
        <v>57.05</v>
      </c>
      <c r="C84" s="172">
        <v>85.35</v>
      </c>
    </row>
    <row r="85" spans="1:3" ht="14.25" customHeight="1">
      <c r="A85" s="240" t="s">
        <v>140</v>
      </c>
      <c r="B85" s="172">
        <v>35.78</v>
      </c>
      <c r="C85" s="172">
        <v>72.790000000000006</v>
      </c>
    </row>
    <row r="86" spans="1:3" ht="14.25" customHeight="1">
      <c r="A86" s="240" t="s">
        <v>142</v>
      </c>
      <c r="B86" s="172">
        <v>52.15</v>
      </c>
      <c r="C86" s="172">
        <v>81.58</v>
      </c>
    </row>
    <row r="87" spans="1:3" ht="14.25" customHeight="1">
      <c r="A87" s="240" t="s">
        <v>144</v>
      </c>
      <c r="B87" s="172">
        <v>47</v>
      </c>
      <c r="C87" s="172">
        <v>81</v>
      </c>
    </row>
    <row r="88" spans="1:3" ht="14.25" customHeight="1">
      <c r="A88" s="240" t="s">
        <v>145</v>
      </c>
      <c r="B88" s="172">
        <v>68</v>
      </c>
      <c r="C88" s="172">
        <v>96</v>
      </c>
    </row>
    <row r="89" spans="1:3" ht="14.25" customHeight="1">
      <c r="A89" s="240" t="s">
        <v>321</v>
      </c>
      <c r="B89" s="172">
        <v>70</v>
      </c>
      <c r="C89" s="172">
        <v>81</v>
      </c>
    </row>
    <row r="90" spans="1:3" ht="14.25" customHeight="1">
      <c r="A90" s="240" t="s">
        <v>150</v>
      </c>
      <c r="B90" s="172">
        <v>30.63</v>
      </c>
      <c r="C90" s="172">
        <v>25.23</v>
      </c>
    </row>
    <row r="91" spans="1:3" ht="14.25" customHeight="1">
      <c r="A91" s="240" t="s">
        <v>234</v>
      </c>
      <c r="B91" s="172">
        <v>46.31</v>
      </c>
      <c r="C91" s="172">
        <v>54.91</v>
      </c>
    </row>
    <row r="92" spans="1:3" ht="14.25" customHeight="1">
      <c r="A92" s="240" t="s">
        <v>153</v>
      </c>
      <c r="B92" s="172">
        <v>47.95</v>
      </c>
      <c r="C92" s="172">
        <v>80.03</v>
      </c>
    </row>
    <row r="93" spans="1:3" ht="14.25" customHeight="1">
      <c r="A93" s="152" t="s">
        <v>155</v>
      </c>
      <c r="B93" s="320">
        <v>55.04</v>
      </c>
      <c r="C93" s="320">
        <v>75.61</v>
      </c>
    </row>
    <row r="94" spans="1:3" ht="14.25" customHeight="1">
      <c r="A94" s="240" t="s">
        <v>160</v>
      </c>
      <c r="B94" s="172">
        <v>41</v>
      </c>
      <c r="C94" s="172">
        <v>20</v>
      </c>
    </row>
    <row r="95" spans="1:3" ht="14.25" customHeight="1">
      <c r="A95" s="240" t="s">
        <v>162</v>
      </c>
      <c r="B95" s="172">
        <v>56</v>
      </c>
      <c r="C95" s="172">
        <v>71</v>
      </c>
    </row>
    <row r="96" spans="1:3" ht="14.25" customHeight="1">
      <c r="A96" s="240" t="s">
        <v>235</v>
      </c>
      <c r="B96" s="172">
        <v>44.1</v>
      </c>
      <c r="C96" s="172">
        <v>70.900000000000006</v>
      </c>
    </row>
    <row r="97" spans="1:3" ht="14.25" customHeight="1">
      <c r="A97" s="240" t="s">
        <v>163</v>
      </c>
      <c r="B97" s="172">
        <v>21.9</v>
      </c>
      <c r="C97" s="172">
        <v>41.04</v>
      </c>
    </row>
    <row r="98" spans="1:3" ht="14.25" customHeight="1">
      <c r="A98" s="240" t="s">
        <v>164</v>
      </c>
      <c r="B98" s="172">
        <v>41</v>
      </c>
      <c r="C98" s="172">
        <v>71.23</v>
      </c>
    </row>
    <row r="99" spans="1:3" ht="14.25" customHeight="1">
      <c r="A99" s="240" t="s">
        <v>192</v>
      </c>
      <c r="B99" s="172">
        <v>37.15</v>
      </c>
      <c r="C99" s="172">
        <v>85.75</v>
      </c>
    </row>
    <row r="100" spans="1:3" ht="14.25" customHeight="1">
      <c r="A100" s="240" t="s">
        <v>166</v>
      </c>
      <c r="B100" s="172">
        <v>53</v>
      </c>
      <c r="C100" s="172">
        <v>84</v>
      </c>
    </row>
    <row r="101" spans="1:3" ht="14.25" customHeight="1">
      <c r="A101" s="240" t="s">
        <v>167</v>
      </c>
      <c r="B101" s="172">
        <v>64.06</v>
      </c>
      <c r="C101" s="172">
        <v>81.08</v>
      </c>
    </row>
    <row r="102" spans="1:3" ht="14.25" customHeight="1">
      <c r="A102" s="240" t="s">
        <v>193</v>
      </c>
      <c r="B102" s="172">
        <v>49.15</v>
      </c>
      <c r="C102" s="172">
        <v>83.28</v>
      </c>
    </row>
    <row r="103" spans="1:3" ht="14.25" customHeight="1">
      <c r="A103" s="139"/>
      <c r="B103" s="139"/>
      <c r="C103" s="139"/>
    </row>
    <row r="104" spans="1:3" ht="14.25" customHeight="1">
      <c r="A104" s="33" t="s">
        <v>11</v>
      </c>
      <c r="B104" s="182">
        <v>48</v>
      </c>
      <c r="C104" s="182">
        <v>77.31</v>
      </c>
    </row>
    <row r="105" spans="1:3" ht="14.25" customHeight="1">
      <c r="A105" s="33" t="s">
        <v>10</v>
      </c>
      <c r="B105" s="182">
        <v>48.475000000000001</v>
      </c>
      <c r="C105" s="182">
        <v>71.310666666666663</v>
      </c>
    </row>
  </sheetData>
  <sortState xmlns:xlrd2="http://schemas.microsoft.com/office/spreadsheetml/2017/richdata2" ref="A59:A102">
    <sortCondition ref="A59:A102"/>
  </sortState>
  <phoneticPr fontId="51" type="noConversion"/>
  <conditionalFormatting sqref="B13:C58">
    <cfRule type="cellIs" dxfId="35" priority="3" operator="lessThan">
      <formula>0</formula>
    </cfRule>
    <cfRule type="cellIs" dxfId="34" priority="4" operator="equal">
      <formula>0</formula>
    </cfRule>
  </conditionalFormatting>
  <conditionalFormatting sqref="B59:C102">
    <cfRule type="cellIs" dxfId="33" priority="1" operator="lessThan">
      <formula>0</formula>
    </cfRule>
    <cfRule type="cellIs" dxfId="32" priority="2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2">
    <pageSetUpPr fitToPage="1"/>
  </sheetPr>
  <dimension ref="A1:J97"/>
  <sheetViews>
    <sheetView zoomScaleNormal="100" workbookViewId="0">
      <pane ySplit="1" topLeftCell="A74" activePane="bottomLeft" state="frozen"/>
      <selection sqref="A1:C97"/>
      <selection pane="bottomLeft" activeCell="B1" sqref="B1"/>
    </sheetView>
  </sheetViews>
  <sheetFormatPr defaultColWidth="9.140625" defaultRowHeight="14.25" customHeight="1"/>
  <cols>
    <col min="1" max="1" width="4.42578125" style="2" customWidth="1"/>
    <col min="2" max="2" width="22.85546875" customWidth="1"/>
    <col min="3" max="3" width="7.42578125" style="80" customWidth="1"/>
    <col min="4" max="4" width="9.42578125" style="55" customWidth="1"/>
    <col min="5" max="5" width="10.7109375" customWidth="1"/>
    <col min="6" max="6" width="19.85546875" style="42" customWidth="1"/>
    <col min="7" max="7" width="7.5703125" style="61" customWidth="1"/>
    <col min="8" max="8" width="9.140625" style="11"/>
    <col min="9" max="9" width="25.28515625" style="2" bestFit="1" customWidth="1"/>
    <col min="10" max="10" width="28.140625" style="11" bestFit="1" customWidth="1"/>
    <col min="11" max="11" width="11.28515625" bestFit="1" customWidth="1"/>
    <col min="12" max="18" width="8.7109375"/>
    <col min="19" max="19" width="14.85546875" bestFit="1" customWidth="1"/>
    <col min="20" max="21" width="8.7109375" customWidth="1"/>
  </cols>
  <sheetData>
    <row r="1" spans="1:6" ht="16.5" customHeight="1">
      <c r="B1" s="62" t="s">
        <v>527</v>
      </c>
      <c r="F1" s="139"/>
    </row>
    <row r="2" spans="1:6" ht="14.25" customHeight="1">
      <c r="B2" s="63" t="s">
        <v>528</v>
      </c>
      <c r="D2" s="38"/>
      <c r="F2" s="139"/>
    </row>
    <row r="3" spans="1:6" ht="14.25" customHeight="1">
      <c r="B3" s="63"/>
      <c r="D3" s="38"/>
      <c r="F3" s="139"/>
    </row>
    <row r="4" spans="1:6" ht="14.25" customHeight="1">
      <c r="A4" s="2">
        <v>1</v>
      </c>
      <c r="B4" s="245" t="s">
        <v>29</v>
      </c>
      <c r="C4" s="262">
        <v>52.66</v>
      </c>
      <c r="D4" s="48"/>
      <c r="F4" s="139"/>
    </row>
    <row r="5" spans="1:6" ht="14.25" customHeight="1">
      <c r="A5" s="2">
        <v>2</v>
      </c>
      <c r="B5" s="245" t="s">
        <v>91</v>
      </c>
      <c r="C5" s="262">
        <v>49.8</v>
      </c>
      <c r="D5" s="48"/>
      <c r="F5" s="139"/>
    </row>
    <row r="6" spans="1:6" ht="14.25" customHeight="1">
      <c r="A6" s="2">
        <v>3</v>
      </c>
      <c r="B6" s="245" t="s">
        <v>150</v>
      </c>
      <c r="C6" s="262">
        <v>49.51</v>
      </c>
      <c r="D6" s="48"/>
      <c r="F6" s="139"/>
    </row>
    <row r="7" spans="1:6" ht="14.25" customHeight="1">
      <c r="A7" s="2">
        <v>4</v>
      </c>
      <c r="B7" s="245" t="s">
        <v>189</v>
      </c>
      <c r="C7" s="262">
        <v>48.13</v>
      </c>
      <c r="D7" s="48"/>
      <c r="F7" s="139"/>
    </row>
    <row r="8" spans="1:6" ht="14.25" customHeight="1">
      <c r="A8" s="2">
        <v>5</v>
      </c>
      <c r="B8" s="245" t="s">
        <v>98</v>
      </c>
      <c r="C8" s="262">
        <v>48.09</v>
      </c>
      <c r="D8" s="48"/>
      <c r="F8" s="139"/>
    </row>
    <row r="9" spans="1:6" ht="14.25" customHeight="1">
      <c r="A9" s="2">
        <v>6</v>
      </c>
      <c r="B9" s="245" t="s">
        <v>318</v>
      </c>
      <c r="C9" s="262">
        <v>47.21</v>
      </c>
      <c r="D9" s="48"/>
      <c r="F9" s="139"/>
    </row>
    <row r="10" spans="1:6" ht="14.25" customHeight="1">
      <c r="A10" s="2">
        <v>7</v>
      </c>
      <c r="B10" s="245" t="s">
        <v>320</v>
      </c>
      <c r="C10" s="262">
        <v>46.17</v>
      </c>
      <c r="D10" s="48"/>
      <c r="F10" s="139"/>
    </row>
    <row r="11" spans="1:6" ht="14.25" customHeight="1">
      <c r="A11" s="2">
        <v>8</v>
      </c>
      <c r="B11" s="245" t="s">
        <v>138</v>
      </c>
      <c r="C11" s="262">
        <v>44.91</v>
      </c>
      <c r="D11" s="48"/>
      <c r="F11" s="139"/>
    </row>
    <row r="12" spans="1:6" ht="14.25" customHeight="1">
      <c r="A12" s="2">
        <v>9</v>
      </c>
      <c r="B12" s="245" t="s">
        <v>327</v>
      </c>
      <c r="C12" s="262">
        <v>44.83</v>
      </c>
      <c r="D12" s="48"/>
      <c r="F12" s="139"/>
    </row>
    <row r="13" spans="1:6" ht="14.25" customHeight="1">
      <c r="A13" s="2">
        <v>10</v>
      </c>
      <c r="B13" s="245" t="s">
        <v>63</v>
      </c>
      <c r="C13" s="262">
        <v>44.45</v>
      </c>
      <c r="D13" s="48"/>
      <c r="F13" s="139"/>
    </row>
    <row r="14" spans="1:6" ht="14.25" customHeight="1">
      <c r="A14" s="2">
        <v>11</v>
      </c>
      <c r="B14" s="245" t="s">
        <v>44</v>
      </c>
      <c r="C14" s="262">
        <v>43.69</v>
      </c>
      <c r="D14" s="48"/>
      <c r="F14" s="139"/>
    </row>
    <row r="15" spans="1:6" ht="14.25" customHeight="1">
      <c r="A15" s="2">
        <v>12</v>
      </c>
      <c r="B15" s="245" t="s">
        <v>99</v>
      </c>
      <c r="C15" s="262">
        <v>43.35</v>
      </c>
      <c r="D15" s="48"/>
      <c r="F15" s="139"/>
    </row>
    <row r="16" spans="1:6" ht="14.25" customHeight="1">
      <c r="A16" s="2">
        <v>13</v>
      </c>
      <c r="B16" s="245" t="s">
        <v>60</v>
      </c>
      <c r="C16" s="262">
        <v>43.01</v>
      </c>
      <c r="D16" s="48"/>
      <c r="F16" s="139"/>
    </row>
    <row r="17" spans="1:4" ht="14.25" customHeight="1">
      <c r="A17" s="2">
        <v>14</v>
      </c>
      <c r="B17" s="245" t="s">
        <v>37</v>
      </c>
      <c r="C17" s="262">
        <v>42.29</v>
      </c>
      <c r="D17" s="48"/>
    </row>
    <row r="18" spans="1:4" ht="14.25" customHeight="1">
      <c r="A18" s="2">
        <v>15</v>
      </c>
      <c r="B18" s="245" t="s">
        <v>129</v>
      </c>
      <c r="C18" s="262">
        <v>41.58</v>
      </c>
      <c r="D18" s="48"/>
    </row>
    <row r="19" spans="1:4" ht="14.25" customHeight="1">
      <c r="A19" s="2">
        <v>16</v>
      </c>
      <c r="B19" s="245" t="s">
        <v>33</v>
      </c>
      <c r="C19" s="262">
        <v>41.56</v>
      </c>
      <c r="D19" s="48"/>
    </row>
    <row r="20" spans="1:4" ht="14.25" customHeight="1">
      <c r="A20" s="2">
        <v>17</v>
      </c>
      <c r="B20" s="245" t="s">
        <v>153</v>
      </c>
      <c r="C20" s="262">
        <v>41.34</v>
      </c>
      <c r="D20" s="48"/>
    </row>
    <row r="21" spans="1:4" ht="14.25" customHeight="1">
      <c r="A21" s="2">
        <v>18</v>
      </c>
      <c r="B21" s="245" t="s">
        <v>85</v>
      </c>
      <c r="C21" s="262">
        <v>41.31</v>
      </c>
      <c r="D21" s="48"/>
    </row>
    <row r="22" spans="1:4" ht="14.25" customHeight="1">
      <c r="A22" s="2">
        <v>19</v>
      </c>
      <c r="B22" s="245" t="s">
        <v>132</v>
      </c>
      <c r="C22" s="262">
        <v>41.1</v>
      </c>
      <c r="D22" s="48"/>
    </row>
    <row r="23" spans="1:4" ht="14.25" customHeight="1">
      <c r="A23" s="2">
        <v>20</v>
      </c>
      <c r="B23" s="245" t="s">
        <v>235</v>
      </c>
      <c r="C23" s="262">
        <v>40.85</v>
      </c>
      <c r="D23" s="48"/>
    </row>
    <row r="24" spans="1:4" ht="14.25" customHeight="1">
      <c r="A24" s="2">
        <v>21</v>
      </c>
      <c r="B24" s="245" t="s">
        <v>234</v>
      </c>
      <c r="C24" s="262">
        <v>40.17</v>
      </c>
      <c r="D24" s="48"/>
    </row>
    <row r="25" spans="1:4" ht="14.25" customHeight="1">
      <c r="A25" s="2">
        <v>22</v>
      </c>
      <c r="B25" s="245" t="s">
        <v>47</v>
      </c>
      <c r="C25" s="262">
        <v>39.96</v>
      </c>
      <c r="D25" s="48"/>
    </row>
    <row r="26" spans="1:4" ht="14.25" customHeight="1">
      <c r="A26" s="2">
        <v>23</v>
      </c>
      <c r="B26" s="245" t="s">
        <v>24</v>
      </c>
      <c r="C26" s="262">
        <v>39.9</v>
      </c>
      <c r="D26" s="48"/>
    </row>
    <row r="27" spans="1:4" ht="14.25" customHeight="1">
      <c r="A27" s="2">
        <v>24</v>
      </c>
      <c r="B27" s="245" t="s">
        <v>114</v>
      </c>
      <c r="C27" s="262">
        <v>39.74</v>
      </c>
      <c r="D27" s="48"/>
    </row>
    <row r="28" spans="1:4" ht="14.25" customHeight="1">
      <c r="A28" s="2">
        <v>25</v>
      </c>
      <c r="B28" s="245" t="s">
        <v>75</v>
      </c>
      <c r="C28" s="262">
        <v>39.450000000000003</v>
      </c>
      <c r="D28" s="48"/>
    </row>
    <row r="29" spans="1:4" ht="14.25" customHeight="1">
      <c r="A29" s="2">
        <v>26</v>
      </c>
      <c r="B29" s="245" t="s">
        <v>139</v>
      </c>
      <c r="C29" s="262">
        <v>39.340000000000003</v>
      </c>
      <c r="D29" s="48"/>
    </row>
    <row r="30" spans="1:4" ht="14.25" customHeight="1">
      <c r="A30" s="2">
        <v>27</v>
      </c>
      <c r="B30" s="245" t="s">
        <v>162</v>
      </c>
      <c r="C30" s="262">
        <v>39.03</v>
      </c>
      <c r="D30" s="48"/>
    </row>
    <row r="31" spans="1:4" ht="14.25" customHeight="1">
      <c r="A31" s="2">
        <v>28</v>
      </c>
      <c r="B31" s="245" t="s">
        <v>59</v>
      </c>
      <c r="C31" s="262">
        <v>38.770000000000003</v>
      </c>
      <c r="D31" s="48"/>
    </row>
    <row r="32" spans="1:4" ht="14.25" customHeight="1">
      <c r="A32" s="2">
        <v>29</v>
      </c>
      <c r="B32" s="245" t="s">
        <v>104</v>
      </c>
      <c r="C32" s="262">
        <v>38.64</v>
      </c>
      <c r="D32" s="48"/>
    </row>
    <row r="33" spans="1:4" ht="14.25" customHeight="1">
      <c r="A33" s="2">
        <v>30</v>
      </c>
      <c r="B33" s="245" t="s">
        <v>166</v>
      </c>
      <c r="C33" s="262">
        <v>38.520000000000003</v>
      </c>
      <c r="D33" s="48"/>
    </row>
    <row r="34" spans="1:4" ht="14.25" customHeight="1">
      <c r="A34" s="2">
        <v>31</v>
      </c>
      <c r="B34" s="245" t="s">
        <v>190</v>
      </c>
      <c r="C34" s="262">
        <v>38.36</v>
      </c>
      <c r="D34" s="48"/>
    </row>
    <row r="35" spans="1:4" ht="14.25" customHeight="1">
      <c r="A35" s="2">
        <v>32</v>
      </c>
      <c r="B35" s="245" t="s">
        <v>231</v>
      </c>
      <c r="C35" s="262">
        <v>38.35</v>
      </c>
      <c r="D35" s="48"/>
    </row>
    <row r="36" spans="1:4" ht="14.25" customHeight="1">
      <c r="A36" s="2">
        <v>33</v>
      </c>
      <c r="B36" s="245" t="s">
        <v>193</v>
      </c>
      <c r="C36" s="262">
        <v>38.29</v>
      </c>
      <c r="D36" s="48"/>
    </row>
    <row r="37" spans="1:4" ht="14.25" customHeight="1">
      <c r="A37" s="2">
        <v>34</v>
      </c>
      <c r="B37" s="245" t="s">
        <v>30</v>
      </c>
      <c r="C37" s="262">
        <v>38.1</v>
      </c>
      <c r="D37" s="48"/>
    </row>
    <row r="38" spans="1:4" ht="14.25" customHeight="1">
      <c r="A38" s="2">
        <v>35</v>
      </c>
      <c r="B38" s="245" t="s">
        <v>38</v>
      </c>
      <c r="C38" s="262">
        <v>37.799999999999997</v>
      </c>
      <c r="D38" s="48"/>
    </row>
    <row r="39" spans="1:4" ht="14.25" customHeight="1">
      <c r="A39" s="2">
        <v>36</v>
      </c>
      <c r="B39" s="245" t="s">
        <v>82</v>
      </c>
      <c r="C39" s="262">
        <v>37.6</v>
      </c>
      <c r="D39" s="48"/>
    </row>
    <row r="40" spans="1:4" ht="14.25" customHeight="1">
      <c r="A40" s="2">
        <v>37</v>
      </c>
      <c r="B40" s="245" t="s">
        <v>65</v>
      </c>
      <c r="C40" s="262">
        <v>37.57</v>
      </c>
      <c r="D40" s="48"/>
    </row>
    <row r="41" spans="1:4" ht="14.25" customHeight="1">
      <c r="A41" s="2">
        <v>38</v>
      </c>
      <c r="B41" s="245" t="s">
        <v>113</v>
      </c>
      <c r="C41" s="262">
        <v>37.24</v>
      </c>
      <c r="D41" s="48"/>
    </row>
    <row r="42" spans="1:4" ht="14.25" customHeight="1">
      <c r="A42" s="2">
        <v>39</v>
      </c>
      <c r="B42" s="245" t="s">
        <v>213</v>
      </c>
      <c r="C42" s="262">
        <v>37.04</v>
      </c>
      <c r="D42" s="48"/>
    </row>
    <row r="43" spans="1:4" ht="14.25" customHeight="1">
      <c r="A43" s="2">
        <v>40</v>
      </c>
      <c r="B43" s="245" t="s">
        <v>96</v>
      </c>
      <c r="C43" s="262">
        <v>37.04</v>
      </c>
      <c r="D43" s="48"/>
    </row>
    <row r="44" spans="1:4" ht="14.25" customHeight="1">
      <c r="A44" s="2">
        <v>41</v>
      </c>
      <c r="B44" s="245" t="s">
        <v>228</v>
      </c>
      <c r="C44" s="262">
        <v>36.78</v>
      </c>
      <c r="D44" s="48"/>
    </row>
    <row r="45" spans="1:4" ht="14.25" customHeight="1">
      <c r="A45" s="2">
        <v>42</v>
      </c>
      <c r="B45" s="245" t="s">
        <v>164</v>
      </c>
      <c r="C45" s="262">
        <v>36.700000000000003</v>
      </c>
      <c r="D45" s="48"/>
    </row>
    <row r="46" spans="1:4" ht="14.25" customHeight="1">
      <c r="A46" s="2">
        <v>43</v>
      </c>
      <c r="B46" s="245" t="s">
        <v>134</v>
      </c>
      <c r="C46" s="262">
        <v>36.39</v>
      </c>
      <c r="D46" s="48"/>
    </row>
    <row r="47" spans="1:4" ht="14.25" customHeight="1">
      <c r="A47" s="2">
        <v>44</v>
      </c>
      <c r="B47" s="245" t="s">
        <v>88</v>
      </c>
      <c r="C47" s="262">
        <v>36.1</v>
      </c>
      <c r="D47" s="48"/>
    </row>
    <row r="48" spans="1:4" ht="14.25" customHeight="1">
      <c r="A48" s="2">
        <v>45</v>
      </c>
      <c r="B48" s="245" t="s">
        <v>56</v>
      </c>
      <c r="C48" s="262">
        <v>35.93</v>
      </c>
      <c r="D48" s="48"/>
    </row>
    <row r="49" spans="1:4" ht="14.25" customHeight="1">
      <c r="A49" s="2">
        <v>46</v>
      </c>
      <c r="B49" s="245" t="s">
        <v>102</v>
      </c>
      <c r="C49" s="262">
        <v>35.46</v>
      </c>
      <c r="D49" s="48"/>
    </row>
    <row r="50" spans="1:4" ht="14.25" customHeight="1">
      <c r="A50" s="2">
        <v>47</v>
      </c>
      <c r="B50" s="245" t="s">
        <v>112</v>
      </c>
      <c r="C50" s="262">
        <v>35.18</v>
      </c>
      <c r="D50" s="48"/>
    </row>
    <row r="51" spans="1:4" ht="14.25" customHeight="1">
      <c r="A51" s="2">
        <v>48</v>
      </c>
      <c r="B51" s="2" t="s">
        <v>319</v>
      </c>
      <c r="C51" s="43">
        <v>35.130000000000003</v>
      </c>
    </row>
    <row r="52" spans="1:4" ht="14.25" customHeight="1">
      <c r="A52" s="2">
        <v>49</v>
      </c>
      <c r="B52" s="2" t="s">
        <v>142</v>
      </c>
      <c r="C52" s="43">
        <v>34.590000000000003</v>
      </c>
    </row>
    <row r="53" spans="1:4" ht="14.25" customHeight="1">
      <c r="A53" s="2">
        <v>50</v>
      </c>
      <c r="B53" s="2" t="s">
        <v>119</v>
      </c>
      <c r="C53" s="43">
        <v>34.53</v>
      </c>
    </row>
    <row r="54" spans="1:4" ht="14.25" customHeight="1">
      <c r="A54" s="2">
        <v>51</v>
      </c>
      <c r="B54" s="2" t="s">
        <v>184</v>
      </c>
      <c r="C54" s="43">
        <v>34.22</v>
      </c>
    </row>
    <row r="55" spans="1:4" ht="14.25" customHeight="1">
      <c r="A55" s="2">
        <v>52</v>
      </c>
      <c r="B55" s="2" t="s">
        <v>74</v>
      </c>
      <c r="C55" s="43">
        <v>33.520000000000003</v>
      </c>
    </row>
    <row r="56" spans="1:4" ht="14.25" customHeight="1">
      <c r="A56" s="2">
        <v>53</v>
      </c>
      <c r="B56" s="2" t="s">
        <v>186</v>
      </c>
      <c r="C56" s="43">
        <v>33.409999999999997</v>
      </c>
    </row>
    <row r="57" spans="1:4" ht="14.25" customHeight="1">
      <c r="A57" s="2">
        <v>54</v>
      </c>
      <c r="B57" s="2" t="s">
        <v>220</v>
      </c>
      <c r="C57" s="43">
        <v>33.380000000000003</v>
      </c>
    </row>
    <row r="58" spans="1:4" ht="14.25" customHeight="1">
      <c r="A58" s="2">
        <v>55</v>
      </c>
      <c r="B58" s="2" t="s">
        <v>192</v>
      </c>
      <c r="C58" s="43">
        <v>33.26</v>
      </c>
    </row>
    <row r="59" spans="1:4" ht="14.25" customHeight="1">
      <c r="A59" s="2">
        <v>56</v>
      </c>
      <c r="B59" s="2" t="s">
        <v>108</v>
      </c>
      <c r="C59" s="43">
        <v>32.880000000000003</v>
      </c>
    </row>
    <row r="60" spans="1:4" ht="14.25" customHeight="1">
      <c r="A60" s="2">
        <v>57</v>
      </c>
      <c r="B60" s="2" t="s">
        <v>227</v>
      </c>
      <c r="C60" s="43">
        <v>32.68</v>
      </c>
    </row>
    <row r="61" spans="1:4" ht="14.25" customHeight="1">
      <c r="A61" s="2">
        <v>58</v>
      </c>
      <c r="B61" s="2" t="s">
        <v>321</v>
      </c>
      <c r="C61" s="43">
        <v>31.76</v>
      </c>
    </row>
    <row r="62" spans="1:4" ht="14.25" customHeight="1">
      <c r="A62" s="2">
        <v>59</v>
      </c>
      <c r="B62" s="2" t="s">
        <v>155</v>
      </c>
      <c r="C62" s="43">
        <v>31.59</v>
      </c>
    </row>
    <row r="63" spans="1:4" ht="14.25" customHeight="1">
      <c r="A63" s="2">
        <v>60</v>
      </c>
      <c r="B63" s="2" t="s">
        <v>79</v>
      </c>
      <c r="C63" s="43">
        <v>30.73</v>
      </c>
    </row>
    <row r="64" spans="1:4" ht="14.25" customHeight="1">
      <c r="A64" s="2">
        <v>61</v>
      </c>
      <c r="B64" s="2" t="s">
        <v>42</v>
      </c>
      <c r="C64" s="43">
        <v>30.26</v>
      </c>
    </row>
    <row r="65" spans="1:3" ht="14.25" customHeight="1">
      <c r="A65" s="2">
        <v>62</v>
      </c>
      <c r="B65" s="2" t="s">
        <v>116</v>
      </c>
      <c r="C65" s="43">
        <v>30.18</v>
      </c>
    </row>
    <row r="66" spans="1:3" ht="14.25" customHeight="1">
      <c r="A66" s="2">
        <v>63</v>
      </c>
      <c r="B66" s="2" t="s">
        <v>32</v>
      </c>
      <c r="C66" s="43">
        <v>29.91</v>
      </c>
    </row>
    <row r="67" spans="1:3" ht="14.25" customHeight="1">
      <c r="A67" s="2">
        <v>64</v>
      </c>
      <c r="B67" s="2" t="s">
        <v>226</v>
      </c>
      <c r="C67" s="43">
        <v>29.55</v>
      </c>
    </row>
    <row r="68" spans="1:3" ht="14.25" customHeight="1">
      <c r="A68" s="2">
        <v>65</v>
      </c>
      <c r="B68" s="2" t="s">
        <v>224</v>
      </c>
      <c r="C68" s="43">
        <v>29.54</v>
      </c>
    </row>
    <row r="69" spans="1:3" ht="14.25" customHeight="1">
      <c r="A69" s="2">
        <v>66</v>
      </c>
      <c r="B69" s="2" t="s">
        <v>145</v>
      </c>
      <c r="C69" s="43">
        <v>29.52</v>
      </c>
    </row>
    <row r="70" spans="1:3" ht="14.25" customHeight="1">
      <c r="A70" s="2">
        <v>67</v>
      </c>
      <c r="B70" s="2" t="s">
        <v>140</v>
      </c>
      <c r="C70" s="43">
        <v>29.4</v>
      </c>
    </row>
    <row r="71" spans="1:3" ht="14.25" customHeight="1">
      <c r="A71" s="2">
        <v>68</v>
      </c>
      <c r="B71" s="2" t="s">
        <v>191</v>
      </c>
      <c r="C71" s="43">
        <v>29.24</v>
      </c>
    </row>
    <row r="72" spans="1:3" ht="14.25" customHeight="1">
      <c r="A72" s="2">
        <v>69</v>
      </c>
      <c r="B72" s="2" t="s">
        <v>230</v>
      </c>
      <c r="C72" s="43">
        <v>28.99</v>
      </c>
    </row>
    <row r="73" spans="1:3" ht="14.25" customHeight="1">
      <c r="A73" s="2">
        <v>70</v>
      </c>
      <c r="B73" s="2" t="s">
        <v>105</v>
      </c>
      <c r="C73" s="43">
        <v>28.69</v>
      </c>
    </row>
    <row r="74" spans="1:3" ht="14.25" customHeight="1">
      <c r="A74" s="2">
        <v>71</v>
      </c>
      <c r="B74" s="2" t="s">
        <v>124</v>
      </c>
      <c r="C74" s="43">
        <v>28.58</v>
      </c>
    </row>
    <row r="75" spans="1:3" ht="14.25" customHeight="1">
      <c r="A75" s="2">
        <v>72</v>
      </c>
      <c r="B75" s="2" t="s">
        <v>163</v>
      </c>
      <c r="C75" s="43">
        <v>28.38</v>
      </c>
    </row>
    <row r="76" spans="1:3" ht="14.25" customHeight="1">
      <c r="A76" s="2">
        <v>73</v>
      </c>
      <c r="B76" s="2" t="s">
        <v>70</v>
      </c>
      <c r="C76" s="43">
        <v>28.07</v>
      </c>
    </row>
    <row r="77" spans="1:3" ht="14.25" customHeight="1">
      <c r="A77" s="2">
        <v>74</v>
      </c>
      <c r="B77" s="2" t="s">
        <v>49</v>
      </c>
      <c r="C77" s="43">
        <v>27.96</v>
      </c>
    </row>
    <row r="78" spans="1:3" ht="14.25" customHeight="1">
      <c r="A78" s="2">
        <v>75</v>
      </c>
      <c r="B78" s="2" t="s">
        <v>92</v>
      </c>
      <c r="C78" s="43">
        <v>26.9</v>
      </c>
    </row>
    <row r="79" spans="1:3" ht="14.25" customHeight="1">
      <c r="A79" s="2">
        <v>76</v>
      </c>
      <c r="B79" s="2" t="s">
        <v>126</v>
      </c>
      <c r="C79" s="43">
        <v>25.98</v>
      </c>
    </row>
    <row r="80" spans="1:3" ht="14.25" customHeight="1">
      <c r="A80" s="2">
        <v>77</v>
      </c>
      <c r="B80" s="2" t="s">
        <v>54</v>
      </c>
      <c r="C80" s="43">
        <v>25.61</v>
      </c>
    </row>
    <row r="81" spans="1:3" ht="14.25" customHeight="1">
      <c r="A81" s="2">
        <v>78</v>
      </c>
      <c r="B81" s="2" t="s">
        <v>109</v>
      </c>
      <c r="C81" s="43">
        <v>25.21</v>
      </c>
    </row>
    <row r="82" spans="1:3" ht="14.25" customHeight="1">
      <c r="A82" s="2">
        <v>79</v>
      </c>
      <c r="B82" s="2" t="s">
        <v>76</v>
      </c>
      <c r="C82" s="43">
        <v>24.75</v>
      </c>
    </row>
    <row r="83" spans="1:3" ht="14.25" customHeight="1">
      <c r="A83" s="2">
        <v>80</v>
      </c>
      <c r="B83" s="2" t="s">
        <v>167</v>
      </c>
      <c r="C83" s="43">
        <v>24.7</v>
      </c>
    </row>
    <row r="84" spans="1:3" ht="14.25" customHeight="1">
      <c r="A84" s="2">
        <v>81</v>
      </c>
      <c r="B84" s="2" t="s">
        <v>188</v>
      </c>
      <c r="C84" s="43">
        <v>24.54</v>
      </c>
    </row>
    <row r="85" spans="1:3" ht="14.25" customHeight="1">
      <c r="A85" s="2">
        <v>82</v>
      </c>
      <c r="B85" s="2" t="s">
        <v>57</v>
      </c>
      <c r="C85" s="43">
        <v>24.18</v>
      </c>
    </row>
    <row r="86" spans="1:3" ht="14.25" customHeight="1">
      <c r="A86" s="2">
        <v>83</v>
      </c>
      <c r="B86" s="2" t="s">
        <v>135</v>
      </c>
      <c r="C86" s="43">
        <v>24.01</v>
      </c>
    </row>
    <row r="87" spans="1:3" ht="14.25" customHeight="1">
      <c r="A87" s="2">
        <v>84</v>
      </c>
      <c r="B87" s="2" t="s">
        <v>508</v>
      </c>
      <c r="C87" s="43">
        <v>23.9</v>
      </c>
    </row>
    <row r="88" spans="1:3" ht="14.25" customHeight="1">
      <c r="A88" s="2">
        <v>85</v>
      </c>
      <c r="B88" s="2" t="s">
        <v>53</v>
      </c>
      <c r="C88" s="43">
        <v>23.65</v>
      </c>
    </row>
    <row r="89" spans="1:3" ht="14.25" customHeight="1">
      <c r="A89" s="2">
        <v>86</v>
      </c>
      <c r="B89" s="2" t="s">
        <v>125</v>
      </c>
      <c r="C89" s="43">
        <v>23.6</v>
      </c>
    </row>
    <row r="90" spans="1:3" ht="14.25" customHeight="1">
      <c r="A90" s="2">
        <v>87</v>
      </c>
      <c r="B90" s="2" t="s">
        <v>225</v>
      </c>
      <c r="C90" s="43">
        <v>23.32</v>
      </c>
    </row>
    <row r="91" spans="1:3" ht="14.25" customHeight="1">
      <c r="A91" s="2">
        <v>88</v>
      </c>
      <c r="B91" s="2" t="s">
        <v>144</v>
      </c>
      <c r="C91" s="43">
        <v>22.43</v>
      </c>
    </row>
    <row r="92" spans="1:3" ht="14.25" customHeight="1">
      <c r="A92" s="2">
        <v>89</v>
      </c>
      <c r="B92" s="2" t="s">
        <v>160</v>
      </c>
      <c r="C92" s="43">
        <v>20.63</v>
      </c>
    </row>
    <row r="93" spans="1:3" ht="14.25" customHeight="1">
      <c r="A93" s="2">
        <v>90</v>
      </c>
      <c r="B93" s="2" t="s">
        <v>131</v>
      </c>
      <c r="C93" s="43">
        <v>19.920000000000002</v>
      </c>
    </row>
    <row r="94" spans="1:3" ht="14.25" customHeight="1">
      <c r="B94" s="139"/>
      <c r="C94" s="266"/>
    </row>
    <row r="95" spans="1:3" ht="14.25" customHeight="1">
      <c r="B95" s="139"/>
      <c r="C95" s="266"/>
    </row>
    <row r="96" spans="1:3" ht="14.25" customHeight="1">
      <c r="B96" s="7" t="s">
        <v>11</v>
      </c>
      <c r="C96" s="342">
        <v>35.695</v>
      </c>
    </row>
    <row r="97" spans="2:3" ht="14.25" customHeight="1">
      <c r="B97" s="7" t="s">
        <v>10</v>
      </c>
      <c r="C97" s="342">
        <v>34.917444444444442</v>
      </c>
    </row>
  </sheetData>
  <sortState xmlns:xlrd2="http://schemas.microsoft.com/office/spreadsheetml/2017/richdata2" ref="I4:J93">
    <sortCondition descending="1" ref="J4:J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3">
    <pageSetUpPr fitToPage="1"/>
  </sheetPr>
  <dimension ref="A1:H97"/>
  <sheetViews>
    <sheetView zoomScaleNormal="100" workbookViewId="0">
      <pane ySplit="1" topLeftCell="A83" activePane="bottomLeft" state="frozen"/>
      <selection sqref="A1:C97"/>
      <selection pane="bottomLeft" activeCell="B1" sqref="B1"/>
    </sheetView>
  </sheetViews>
  <sheetFormatPr defaultColWidth="9.140625" defaultRowHeight="14.25" customHeight="1"/>
  <cols>
    <col min="1" max="1" width="4.85546875" style="2" customWidth="1"/>
    <col min="2" max="2" width="18.85546875" customWidth="1"/>
    <col min="3" max="3" width="7.5703125" style="67" customWidth="1"/>
    <col min="4" max="4" width="9.42578125" style="67" customWidth="1"/>
    <col min="5" max="5" width="10.5703125" style="2" customWidth="1"/>
    <col min="6" max="6" width="21.42578125" customWidth="1"/>
    <col min="7" max="7" width="7.28515625" style="67" customWidth="1"/>
    <col min="8" max="8" width="20.5703125" style="60" bestFit="1" customWidth="1"/>
    <col min="9" max="9" width="31.42578125" customWidth="1"/>
    <col min="10" max="10" width="28.42578125" bestFit="1" customWidth="1"/>
  </cols>
  <sheetData>
    <row r="1" spans="1:4" ht="16.5" customHeight="1">
      <c r="B1" s="9" t="s">
        <v>529</v>
      </c>
    </row>
    <row r="2" spans="1:4" ht="14.25" customHeight="1">
      <c r="B2" s="3" t="s">
        <v>530</v>
      </c>
    </row>
    <row r="3" spans="1:4" ht="14.25" customHeight="1">
      <c r="B3" s="3"/>
    </row>
    <row r="4" spans="1:4" ht="14.25" customHeight="1">
      <c r="A4" s="2">
        <v>1</v>
      </c>
      <c r="B4" s="245" t="s">
        <v>124</v>
      </c>
      <c r="C4" s="246">
        <v>3398</v>
      </c>
      <c r="D4" s="48"/>
    </row>
    <row r="5" spans="1:4" ht="14.25" customHeight="1">
      <c r="A5" s="2">
        <v>2</v>
      </c>
      <c r="B5" s="245" t="s">
        <v>166</v>
      </c>
      <c r="C5" s="246">
        <v>1419</v>
      </c>
      <c r="D5" s="48"/>
    </row>
    <row r="6" spans="1:4" ht="14.25" customHeight="1">
      <c r="A6" s="2">
        <v>3</v>
      </c>
      <c r="B6" s="245" t="s">
        <v>142</v>
      </c>
      <c r="C6" s="246">
        <v>805</v>
      </c>
      <c r="D6" s="48"/>
    </row>
    <row r="7" spans="1:4" ht="14.25" customHeight="1">
      <c r="A7" s="2">
        <v>4</v>
      </c>
      <c r="B7" s="245" t="s">
        <v>230</v>
      </c>
      <c r="C7" s="246">
        <v>671</v>
      </c>
      <c r="D7" s="48"/>
    </row>
    <row r="8" spans="1:4" ht="14.25" customHeight="1">
      <c r="A8" s="2">
        <v>5</v>
      </c>
      <c r="B8" s="245" t="s">
        <v>145</v>
      </c>
      <c r="C8" s="246">
        <v>577</v>
      </c>
      <c r="D8" s="48"/>
    </row>
    <row r="9" spans="1:4" ht="14.25" customHeight="1">
      <c r="A9" s="2">
        <v>6</v>
      </c>
      <c r="B9" s="245" t="s">
        <v>104</v>
      </c>
      <c r="C9" s="246">
        <v>409</v>
      </c>
      <c r="D9" s="48"/>
    </row>
    <row r="10" spans="1:4" ht="14.25" customHeight="1">
      <c r="A10" s="2">
        <v>7</v>
      </c>
      <c r="B10" s="245" t="s">
        <v>321</v>
      </c>
      <c r="C10" s="246">
        <v>409</v>
      </c>
      <c r="D10" s="48"/>
    </row>
    <row r="11" spans="1:4" ht="14.25" customHeight="1">
      <c r="A11" s="2">
        <v>8</v>
      </c>
      <c r="B11" s="245" t="s">
        <v>188</v>
      </c>
      <c r="C11" s="246">
        <v>334</v>
      </c>
      <c r="D11" s="48"/>
    </row>
    <row r="12" spans="1:4" ht="14.25" customHeight="1">
      <c r="A12" s="2">
        <v>9</v>
      </c>
      <c r="B12" s="245" t="s">
        <v>126</v>
      </c>
      <c r="C12" s="246">
        <v>330</v>
      </c>
      <c r="D12" s="48"/>
    </row>
    <row r="13" spans="1:4" ht="14.25" customHeight="1">
      <c r="A13" s="2">
        <v>10</v>
      </c>
      <c r="B13" s="245" t="s">
        <v>38</v>
      </c>
      <c r="C13" s="246">
        <v>323</v>
      </c>
      <c r="D13" s="48"/>
    </row>
    <row r="14" spans="1:4" ht="14.25" customHeight="1">
      <c r="A14" s="2">
        <v>11</v>
      </c>
      <c r="B14" s="245" t="s">
        <v>235</v>
      </c>
      <c r="C14" s="246">
        <v>265</v>
      </c>
      <c r="D14" s="48"/>
    </row>
    <row r="15" spans="1:4" ht="14.25" customHeight="1">
      <c r="A15" s="2">
        <v>12</v>
      </c>
      <c r="B15" s="245" t="s">
        <v>109</v>
      </c>
      <c r="C15" s="246">
        <v>234</v>
      </c>
      <c r="D15" s="48"/>
    </row>
    <row r="16" spans="1:4" ht="14.25" customHeight="1">
      <c r="A16" s="2">
        <v>13</v>
      </c>
      <c r="B16" s="245" t="s">
        <v>70</v>
      </c>
      <c r="C16" s="246">
        <v>222</v>
      </c>
      <c r="D16" s="48"/>
    </row>
    <row r="17" spans="1:4" ht="14.25" customHeight="1">
      <c r="A17" s="2">
        <v>14</v>
      </c>
      <c r="B17" s="245" t="s">
        <v>59</v>
      </c>
      <c r="C17" s="246">
        <v>214</v>
      </c>
      <c r="D17" s="48"/>
    </row>
    <row r="18" spans="1:4" ht="14.25" customHeight="1">
      <c r="A18" s="2">
        <v>15</v>
      </c>
      <c r="B18" s="245" t="s">
        <v>226</v>
      </c>
      <c r="C18" s="246">
        <v>212</v>
      </c>
      <c r="D18" s="48"/>
    </row>
    <row r="19" spans="1:4" ht="14.25" customHeight="1">
      <c r="A19" s="2">
        <v>16</v>
      </c>
      <c r="B19" s="245" t="s">
        <v>220</v>
      </c>
      <c r="C19" s="246">
        <v>209</v>
      </c>
      <c r="D19" s="48"/>
    </row>
    <row r="20" spans="1:4" ht="14.25" customHeight="1">
      <c r="A20" s="2">
        <v>17</v>
      </c>
      <c r="B20" s="245" t="s">
        <v>79</v>
      </c>
      <c r="C20" s="246">
        <v>209</v>
      </c>
      <c r="D20" s="48"/>
    </row>
    <row r="21" spans="1:4" ht="14.25" customHeight="1">
      <c r="A21" s="2">
        <v>18</v>
      </c>
      <c r="B21" s="245" t="s">
        <v>132</v>
      </c>
      <c r="C21" s="246">
        <v>202</v>
      </c>
      <c r="D21" s="48"/>
    </row>
    <row r="22" spans="1:4" ht="14.25" customHeight="1">
      <c r="A22" s="2">
        <v>19</v>
      </c>
      <c r="B22" s="245" t="s">
        <v>163</v>
      </c>
      <c r="C22" s="246">
        <v>184</v>
      </c>
      <c r="D22" s="48"/>
    </row>
    <row r="23" spans="1:4" ht="14.25" customHeight="1">
      <c r="A23" s="2">
        <v>20</v>
      </c>
      <c r="B23" s="245" t="s">
        <v>167</v>
      </c>
      <c r="C23" s="246">
        <v>181</v>
      </c>
      <c r="D23" s="48"/>
    </row>
    <row r="24" spans="1:4" ht="14.25" customHeight="1">
      <c r="A24" s="2">
        <v>21</v>
      </c>
      <c r="B24" s="245" t="s">
        <v>320</v>
      </c>
      <c r="C24" s="246">
        <v>175</v>
      </c>
      <c r="D24" s="48"/>
    </row>
    <row r="25" spans="1:4" ht="14.25" customHeight="1">
      <c r="A25" s="2">
        <v>22</v>
      </c>
      <c r="B25" s="245" t="s">
        <v>92</v>
      </c>
      <c r="C25" s="246">
        <v>172</v>
      </c>
      <c r="D25" s="48"/>
    </row>
    <row r="26" spans="1:4" ht="14.25" customHeight="1">
      <c r="A26" s="2">
        <v>23</v>
      </c>
      <c r="B26" s="245" t="s">
        <v>138</v>
      </c>
      <c r="C26" s="246">
        <v>167</v>
      </c>
      <c r="D26" s="48"/>
    </row>
    <row r="27" spans="1:4" ht="14.25" customHeight="1">
      <c r="A27" s="2">
        <v>24</v>
      </c>
      <c r="B27" s="245" t="s">
        <v>113</v>
      </c>
      <c r="C27" s="246">
        <v>153</v>
      </c>
      <c r="D27" s="48"/>
    </row>
    <row r="28" spans="1:4" ht="14.25" customHeight="1">
      <c r="A28" s="2">
        <v>25</v>
      </c>
      <c r="B28" s="245" t="s">
        <v>65</v>
      </c>
      <c r="C28" s="246">
        <v>148</v>
      </c>
      <c r="D28" s="48"/>
    </row>
    <row r="29" spans="1:4" ht="14.25" customHeight="1">
      <c r="A29" s="2">
        <v>26</v>
      </c>
      <c r="B29" s="245" t="s">
        <v>139</v>
      </c>
      <c r="C29" s="246">
        <v>140</v>
      </c>
      <c r="D29" s="48"/>
    </row>
    <row r="30" spans="1:4" ht="14.25" customHeight="1">
      <c r="A30" s="2">
        <v>27</v>
      </c>
      <c r="B30" s="245" t="s">
        <v>191</v>
      </c>
      <c r="C30" s="246">
        <v>139</v>
      </c>
      <c r="D30" s="48"/>
    </row>
    <row r="31" spans="1:4" ht="14.25" customHeight="1">
      <c r="A31" s="2">
        <v>28</v>
      </c>
      <c r="B31" s="245" t="s">
        <v>125</v>
      </c>
      <c r="C31" s="246">
        <v>134</v>
      </c>
      <c r="D31" s="48"/>
    </row>
    <row r="32" spans="1:4" ht="14.25" customHeight="1">
      <c r="A32" s="2">
        <v>29</v>
      </c>
      <c r="B32" s="245" t="s">
        <v>42</v>
      </c>
      <c r="C32" s="246">
        <v>125</v>
      </c>
      <c r="D32" s="48"/>
    </row>
    <row r="33" spans="1:4" ht="14.25" customHeight="1">
      <c r="A33" s="2">
        <v>30</v>
      </c>
      <c r="B33" s="245" t="s">
        <v>135</v>
      </c>
      <c r="C33" s="246">
        <v>125</v>
      </c>
      <c r="D33" s="48"/>
    </row>
    <row r="34" spans="1:4" ht="14.25" customHeight="1">
      <c r="A34" s="2">
        <v>31</v>
      </c>
      <c r="B34" s="245" t="s">
        <v>105</v>
      </c>
      <c r="C34" s="246">
        <v>123</v>
      </c>
      <c r="D34" s="48"/>
    </row>
    <row r="35" spans="1:4" ht="14.25" customHeight="1">
      <c r="A35" s="2">
        <v>32</v>
      </c>
      <c r="B35" s="245" t="s">
        <v>319</v>
      </c>
      <c r="C35" s="246">
        <v>122</v>
      </c>
      <c r="D35" s="48"/>
    </row>
    <row r="36" spans="1:4" ht="14.25" customHeight="1">
      <c r="A36" s="2">
        <v>33</v>
      </c>
      <c r="B36" s="245" t="s">
        <v>56</v>
      </c>
      <c r="C36" s="246">
        <v>121</v>
      </c>
      <c r="D36" s="48"/>
    </row>
    <row r="37" spans="1:4" ht="14.25" customHeight="1">
      <c r="A37" s="2">
        <v>34</v>
      </c>
      <c r="B37" s="245" t="s">
        <v>54</v>
      </c>
      <c r="C37" s="246">
        <v>120</v>
      </c>
      <c r="D37" s="48"/>
    </row>
    <row r="38" spans="1:4" ht="14.25" customHeight="1">
      <c r="A38" s="2">
        <v>35</v>
      </c>
      <c r="B38" s="245" t="s">
        <v>57</v>
      </c>
      <c r="C38" s="246">
        <v>113</v>
      </c>
      <c r="D38" s="48"/>
    </row>
    <row r="39" spans="1:4" ht="14.25" customHeight="1">
      <c r="A39" s="2">
        <v>36</v>
      </c>
      <c r="B39" s="245" t="s">
        <v>508</v>
      </c>
      <c r="C39" s="246">
        <v>108</v>
      </c>
      <c r="D39" s="48"/>
    </row>
    <row r="40" spans="1:4" ht="14.25" customHeight="1">
      <c r="A40" s="2">
        <v>37</v>
      </c>
      <c r="B40" s="245" t="s">
        <v>318</v>
      </c>
      <c r="C40" s="246">
        <v>104</v>
      </c>
      <c r="D40" s="48"/>
    </row>
    <row r="41" spans="1:4" ht="14.25" customHeight="1">
      <c r="A41" s="2">
        <v>38</v>
      </c>
      <c r="B41" s="245" t="s">
        <v>116</v>
      </c>
      <c r="C41" s="246">
        <v>100</v>
      </c>
      <c r="D41" s="48"/>
    </row>
    <row r="42" spans="1:4" ht="14.25" customHeight="1">
      <c r="A42" s="2">
        <v>39</v>
      </c>
      <c r="B42" s="245" t="s">
        <v>227</v>
      </c>
      <c r="C42" s="246">
        <v>96</v>
      </c>
      <c r="D42" s="48"/>
    </row>
    <row r="43" spans="1:4" ht="14.25" customHeight="1">
      <c r="A43" s="2">
        <v>40</v>
      </c>
      <c r="B43" s="245" t="s">
        <v>228</v>
      </c>
      <c r="C43" s="246">
        <v>81</v>
      </c>
      <c r="D43" s="48"/>
    </row>
    <row r="44" spans="1:4" ht="14.25" customHeight="1">
      <c r="A44" s="2">
        <v>41</v>
      </c>
      <c r="B44" s="245" t="s">
        <v>30</v>
      </c>
      <c r="C44" s="246">
        <v>78</v>
      </c>
      <c r="D44" s="48"/>
    </row>
    <row r="45" spans="1:4" ht="14.25" customHeight="1">
      <c r="A45" s="2">
        <v>42</v>
      </c>
      <c r="B45" s="245" t="s">
        <v>60</v>
      </c>
      <c r="C45" s="246">
        <v>76</v>
      </c>
      <c r="D45" s="48"/>
    </row>
    <row r="46" spans="1:4" ht="14.25" customHeight="1">
      <c r="A46" s="2">
        <v>43</v>
      </c>
      <c r="B46" s="245" t="s">
        <v>131</v>
      </c>
      <c r="C46" s="246">
        <v>75</v>
      </c>
      <c r="D46" s="48"/>
    </row>
    <row r="47" spans="1:4" ht="14.25" customHeight="1">
      <c r="A47" s="2">
        <v>44</v>
      </c>
      <c r="B47" s="245" t="s">
        <v>24</v>
      </c>
      <c r="C47" s="246">
        <v>73</v>
      </c>
      <c r="D47" s="48"/>
    </row>
    <row r="48" spans="1:4" ht="14.25" customHeight="1">
      <c r="A48" s="2">
        <v>45</v>
      </c>
      <c r="B48" s="245" t="s">
        <v>184</v>
      </c>
      <c r="C48" s="246">
        <v>70</v>
      </c>
      <c r="D48" s="48"/>
    </row>
    <row r="49" spans="1:4" ht="14.25" customHeight="1">
      <c r="A49" s="2">
        <v>46</v>
      </c>
      <c r="B49" s="245" t="s">
        <v>225</v>
      </c>
      <c r="C49" s="246">
        <v>70</v>
      </c>
      <c r="D49" s="48"/>
    </row>
    <row r="50" spans="1:4" ht="14.25" customHeight="1">
      <c r="A50" s="2">
        <v>47</v>
      </c>
      <c r="B50" s="245" t="s">
        <v>160</v>
      </c>
      <c r="C50" s="246">
        <v>70</v>
      </c>
      <c r="D50" s="48"/>
    </row>
    <row r="51" spans="1:4" ht="14.25" customHeight="1">
      <c r="A51" s="2">
        <v>48</v>
      </c>
      <c r="B51" s="2" t="s">
        <v>76</v>
      </c>
      <c r="C51" s="34">
        <v>69</v>
      </c>
    </row>
    <row r="52" spans="1:4" ht="14.25" customHeight="1">
      <c r="A52" s="2">
        <v>49</v>
      </c>
      <c r="B52" s="2" t="s">
        <v>82</v>
      </c>
      <c r="C52" s="34">
        <v>66</v>
      </c>
    </row>
    <row r="53" spans="1:4" ht="14.25" customHeight="1">
      <c r="A53" s="2">
        <v>50</v>
      </c>
      <c r="B53" s="2" t="s">
        <v>155</v>
      </c>
      <c r="C53" s="34">
        <v>64</v>
      </c>
    </row>
    <row r="54" spans="1:4" ht="14.25" customHeight="1">
      <c r="A54" s="2">
        <v>51</v>
      </c>
      <c r="B54" s="2" t="s">
        <v>88</v>
      </c>
      <c r="C54" s="34">
        <v>59</v>
      </c>
    </row>
    <row r="55" spans="1:4" ht="14.25" customHeight="1">
      <c r="A55" s="2">
        <v>52</v>
      </c>
      <c r="B55" s="2" t="s">
        <v>134</v>
      </c>
      <c r="C55" s="34">
        <v>57</v>
      </c>
    </row>
    <row r="56" spans="1:4" ht="14.25" customHeight="1">
      <c r="A56" s="2">
        <v>53</v>
      </c>
      <c r="B56" s="2" t="s">
        <v>49</v>
      </c>
      <c r="C56" s="34">
        <v>56</v>
      </c>
    </row>
    <row r="57" spans="1:4" ht="14.25" customHeight="1">
      <c r="A57" s="2">
        <v>54</v>
      </c>
      <c r="B57" s="2" t="s">
        <v>75</v>
      </c>
      <c r="C57" s="34">
        <v>56</v>
      </c>
    </row>
    <row r="58" spans="1:4" ht="14.25" customHeight="1">
      <c r="A58" s="2">
        <v>55</v>
      </c>
      <c r="B58" s="2" t="s">
        <v>112</v>
      </c>
      <c r="C58" s="34">
        <v>55</v>
      </c>
    </row>
    <row r="59" spans="1:4" ht="14.25" customHeight="1">
      <c r="A59" s="2">
        <v>56</v>
      </c>
      <c r="B59" s="2" t="s">
        <v>33</v>
      </c>
      <c r="C59" s="34">
        <v>53</v>
      </c>
    </row>
    <row r="60" spans="1:4" ht="14.25" customHeight="1">
      <c r="A60" s="2">
        <v>57</v>
      </c>
      <c r="B60" s="2" t="s">
        <v>99</v>
      </c>
      <c r="C60" s="34">
        <v>51</v>
      </c>
    </row>
    <row r="61" spans="1:4" ht="14.25" customHeight="1">
      <c r="A61" s="2">
        <v>58</v>
      </c>
      <c r="B61" s="2" t="s">
        <v>53</v>
      </c>
      <c r="C61" s="34">
        <v>50</v>
      </c>
    </row>
    <row r="62" spans="1:4" ht="14.25" customHeight="1">
      <c r="A62" s="2">
        <v>59</v>
      </c>
      <c r="B62" s="2" t="s">
        <v>96</v>
      </c>
      <c r="C62" s="34">
        <v>45</v>
      </c>
    </row>
    <row r="63" spans="1:4" ht="14.25" customHeight="1">
      <c r="A63" s="2">
        <v>60</v>
      </c>
      <c r="B63" s="2" t="s">
        <v>108</v>
      </c>
      <c r="C63" s="34">
        <v>43</v>
      </c>
    </row>
    <row r="64" spans="1:4" ht="14.25" customHeight="1">
      <c r="A64" s="2">
        <v>61</v>
      </c>
      <c r="B64" s="2" t="s">
        <v>164</v>
      </c>
      <c r="C64" s="34">
        <v>42</v>
      </c>
    </row>
    <row r="65" spans="1:3" ht="14.25" customHeight="1">
      <c r="A65" s="2">
        <v>62</v>
      </c>
      <c r="B65" s="2" t="s">
        <v>114</v>
      </c>
      <c r="C65" s="34">
        <v>37</v>
      </c>
    </row>
    <row r="66" spans="1:3" ht="14.25" customHeight="1">
      <c r="A66" s="2">
        <v>63</v>
      </c>
      <c r="B66" s="2" t="s">
        <v>224</v>
      </c>
      <c r="C66" s="34">
        <v>36</v>
      </c>
    </row>
    <row r="67" spans="1:3" ht="14.25" customHeight="1">
      <c r="A67" s="2">
        <v>64</v>
      </c>
      <c r="B67" s="2" t="s">
        <v>193</v>
      </c>
      <c r="C67" s="34">
        <v>36</v>
      </c>
    </row>
    <row r="68" spans="1:3" ht="14.25" customHeight="1">
      <c r="A68" s="2">
        <v>65</v>
      </c>
      <c r="B68" s="2" t="s">
        <v>44</v>
      </c>
      <c r="C68" s="34">
        <v>33</v>
      </c>
    </row>
    <row r="69" spans="1:3" ht="14.25" customHeight="1">
      <c r="A69" s="2">
        <v>66</v>
      </c>
      <c r="B69" s="2" t="s">
        <v>63</v>
      </c>
      <c r="C69" s="34">
        <v>32</v>
      </c>
    </row>
    <row r="70" spans="1:3" ht="14.25" customHeight="1">
      <c r="A70" s="2">
        <v>67</v>
      </c>
      <c r="B70" s="2" t="s">
        <v>162</v>
      </c>
      <c r="C70" s="34">
        <v>32</v>
      </c>
    </row>
    <row r="71" spans="1:3" ht="14.25" customHeight="1">
      <c r="A71" s="2">
        <v>68</v>
      </c>
      <c r="B71" s="2" t="s">
        <v>327</v>
      </c>
      <c r="C71" s="34">
        <v>30</v>
      </c>
    </row>
    <row r="72" spans="1:3" ht="14.25" customHeight="1">
      <c r="A72" s="2">
        <v>69</v>
      </c>
      <c r="B72" s="2" t="s">
        <v>231</v>
      </c>
      <c r="C72" s="34">
        <v>30</v>
      </c>
    </row>
    <row r="73" spans="1:3" ht="14.25" customHeight="1">
      <c r="A73" s="2">
        <v>70</v>
      </c>
      <c r="B73" s="2" t="s">
        <v>144</v>
      </c>
      <c r="C73" s="34">
        <v>30</v>
      </c>
    </row>
    <row r="74" spans="1:3" ht="14.25" customHeight="1">
      <c r="A74" s="2">
        <v>71</v>
      </c>
      <c r="B74" s="2" t="s">
        <v>192</v>
      </c>
      <c r="C74" s="34">
        <v>29</v>
      </c>
    </row>
    <row r="75" spans="1:3" ht="14.25" customHeight="1">
      <c r="A75" s="2">
        <v>72</v>
      </c>
      <c r="B75" s="2" t="s">
        <v>186</v>
      </c>
      <c r="C75" s="34">
        <v>26</v>
      </c>
    </row>
    <row r="76" spans="1:3" ht="14.25" customHeight="1">
      <c r="A76" s="2">
        <v>73</v>
      </c>
      <c r="B76" s="2" t="s">
        <v>74</v>
      </c>
      <c r="C76" s="34">
        <v>24</v>
      </c>
    </row>
    <row r="77" spans="1:3" ht="14.25" customHeight="1">
      <c r="A77" s="2">
        <v>74</v>
      </c>
      <c r="B77" s="2" t="s">
        <v>102</v>
      </c>
      <c r="C77" s="34">
        <v>22</v>
      </c>
    </row>
    <row r="78" spans="1:3" ht="14.25" customHeight="1">
      <c r="A78" s="2">
        <v>75</v>
      </c>
      <c r="B78" s="2" t="s">
        <v>98</v>
      </c>
      <c r="C78" s="34">
        <v>20</v>
      </c>
    </row>
    <row r="79" spans="1:3" ht="14.25" customHeight="1">
      <c r="A79" s="2">
        <v>76</v>
      </c>
      <c r="B79" s="2" t="s">
        <v>189</v>
      </c>
      <c r="C79" s="34">
        <v>20</v>
      </c>
    </row>
    <row r="80" spans="1:3" ht="14.25" customHeight="1">
      <c r="A80" s="2">
        <v>77</v>
      </c>
      <c r="B80" s="245" t="s">
        <v>153</v>
      </c>
      <c r="C80" s="246">
        <v>20</v>
      </c>
    </row>
    <row r="81" spans="1:3" ht="14.25" customHeight="1">
      <c r="A81" s="2">
        <v>78</v>
      </c>
      <c r="B81" s="245" t="s">
        <v>140</v>
      </c>
      <c r="C81" s="246">
        <v>18</v>
      </c>
    </row>
    <row r="82" spans="1:3" ht="14.25" customHeight="1">
      <c r="A82" s="2">
        <v>79</v>
      </c>
      <c r="B82" s="245" t="s">
        <v>85</v>
      </c>
      <c r="C82" s="246">
        <v>17</v>
      </c>
    </row>
    <row r="83" spans="1:3" ht="14.25" customHeight="1">
      <c r="A83" s="2">
        <v>80</v>
      </c>
      <c r="B83" s="245" t="s">
        <v>37</v>
      </c>
      <c r="C83" s="246">
        <v>16</v>
      </c>
    </row>
    <row r="84" spans="1:3" ht="14.25" customHeight="1">
      <c r="A84" s="2">
        <v>81</v>
      </c>
      <c r="B84" s="245" t="s">
        <v>150</v>
      </c>
      <c r="C84" s="246">
        <v>16</v>
      </c>
    </row>
    <row r="85" spans="1:3" ht="14.25" customHeight="1">
      <c r="A85" s="2">
        <v>82</v>
      </c>
      <c r="B85" s="245" t="s">
        <v>91</v>
      </c>
      <c r="C85" s="246">
        <v>15</v>
      </c>
    </row>
    <row r="86" spans="1:3" ht="14.25" customHeight="1">
      <c r="A86" s="2">
        <v>83</v>
      </c>
      <c r="B86" s="245" t="s">
        <v>129</v>
      </c>
      <c r="C86" s="246">
        <v>13</v>
      </c>
    </row>
    <row r="87" spans="1:3" ht="14.25" customHeight="1">
      <c r="A87" s="2">
        <v>84</v>
      </c>
      <c r="B87" s="245" t="s">
        <v>190</v>
      </c>
      <c r="C87" s="246">
        <v>11</v>
      </c>
    </row>
    <row r="88" spans="1:3" ht="14.25" customHeight="1">
      <c r="A88" s="2">
        <v>85</v>
      </c>
      <c r="B88" s="245" t="s">
        <v>32</v>
      </c>
      <c r="C88" s="246">
        <v>10</v>
      </c>
    </row>
    <row r="89" spans="1:3" ht="14.25" customHeight="1">
      <c r="A89" s="2">
        <v>86</v>
      </c>
      <c r="B89" s="245" t="s">
        <v>47</v>
      </c>
      <c r="C89" s="246">
        <v>10</v>
      </c>
    </row>
    <row r="90" spans="1:3" ht="14.25" customHeight="1">
      <c r="A90" s="2">
        <v>87</v>
      </c>
      <c r="B90" s="245" t="s">
        <v>29</v>
      </c>
      <c r="C90" s="246">
        <v>2</v>
      </c>
    </row>
    <row r="91" spans="1:3" ht="14.25" customHeight="1">
      <c r="A91" s="2">
        <v>88</v>
      </c>
      <c r="B91" s="245" t="s">
        <v>213</v>
      </c>
      <c r="C91" s="246">
        <v>1</v>
      </c>
    </row>
    <row r="92" spans="1:3" ht="14.25" customHeight="1">
      <c r="A92" s="2">
        <v>89</v>
      </c>
      <c r="B92" s="245" t="s">
        <v>119</v>
      </c>
      <c r="C92" s="246">
        <v>0</v>
      </c>
    </row>
    <row r="93" spans="1:3" ht="14.25" customHeight="1">
      <c r="A93" s="2">
        <v>90</v>
      </c>
      <c r="B93" s="245" t="s">
        <v>234</v>
      </c>
      <c r="C93" s="246">
        <v>0</v>
      </c>
    </row>
    <row r="94" spans="1:3" ht="14.25" customHeight="1">
      <c r="C94" s="339"/>
    </row>
    <row r="95" spans="1:3" ht="14.25" customHeight="1">
      <c r="B95" s="7" t="s">
        <v>11</v>
      </c>
      <c r="C95" s="340">
        <v>70</v>
      </c>
    </row>
    <row r="96" spans="1:3" ht="14.25" customHeight="1">
      <c r="B96" s="7" t="s">
        <v>10</v>
      </c>
      <c r="C96" s="340">
        <v>169.3</v>
      </c>
    </row>
    <row r="97" spans="2:3" ht="14.25" customHeight="1">
      <c r="B97" s="7" t="s">
        <v>237</v>
      </c>
      <c r="C97" s="15">
        <v>15237</v>
      </c>
    </row>
  </sheetData>
  <sortState xmlns:xlrd2="http://schemas.microsoft.com/office/spreadsheetml/2017/richdata2" ref="H4:I93">
    <sortCondition descending="1" ref="I4:I93"/>
  </sortState>
  <phoneticPr fontId="51" type="noConversion"/>
  <conditionalFormatting sqref="B51:C93">
    <cfRule type="cellIs" dxfId="31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4">
    <pageSetUpPr fitToPage="1"/>
  </sheetPr>
  <dimension ref="A1:K97"/>
  <sheetViews>
    <sheetView zoomScaleNormal="100" workbookViewId="0">
      <pane ySplit="1" topLeftCell="A2" activePane="bottomLeft" state="frozen"/>
      <selection sqref="A1:C97"/>
      <selection pane="bottomLeft"/>
    </sheetView>
  </sheetViews>
  <sheetFormatPr defaultColWidth="9.140625" defaultRowHeight="14.25" customHeight="1"/>
  <cols>
    <col min="1" max="1" width="4.42578125" style="2" customWidth="1"/>
    <col min="2" max="2" width="21.140625" customWidth="1"/>
    <col min="3" max="3" width="7.7109375" customWidth="1"/>
    <col min="4" max="4" width="9.42578125" customWidth="1"/>
    <col min="5" max="5" width="9.28515625" customWidth="1"/>
    <col min="6" max="6" width="21.5703125" bestFit="1" customWidth="1"/>
    <col min="7" max="7" width="8.42578125" customWidth="1"/>
    <col min="8" max="8" width="25.28515625" style="2" bestFit="1" customWidth="1"/>
  </cols>
  <sheetData>
    <row r="1" spans="1:11" ht="16.5" customHeight="1">
      <c r="B1" s="9" t="s">
        <v>531</v>
      </c>
    </row>
    <row r="2" spans="1:11" ht="14.25" customHeight="1">
      <c r="B2" s="3" t="s">
        <v>532</v>
      </c>
    </row>
    <row r="3" spans="1:11" ht="14.25" customHeight="1">
      <c r="B3" s="9"/>
      <c r="J3" s="238"/>
      <c r="K3" s="239"/>
    </row>
    <row r="4" spans="1:11" ht="14.25" customHeight="1">
      <c r="A4" s="2">
        <v>1</v>
      </c>
      <c r="B4" s="238" t="s">
        <v>508</v>
      </c>
      <c r="C4" s="239">
        <v>206313</v>
      </c>
      <c r="D4" s="48"/>
      <c r="J4" s="2"/>
      <c r="K4" s="14"/>
    </row>
    <row r="5" spans="1:11" ht="14.25" customHeight="1">
      <c r="A5" s="2">
        <v>2</v>
      </c>
      <c r="B5" s="238" t="s">
        <v>76</v>
      </c>
      <c r="C5" s="239">
        <v>140952</v>
      </c>
      <c r="D5" s="48"/>
      <c r="J5" s="238"/>
      <c r="K5" s="239"/>
    </row>
    <row r="6" spans="1:11" ht="14.25" customHeight="1">
      <c r="A6" s="2">
        <v>3</v>
      </c>
      <c r="B6" s="238" t="s">
        <v>188</v>
      </c>
      <c r="C6" s="239">
        <v>139249</v>
      </c>
      <c r="D6" s="48"/>
      <c r="J6" s="2"/>
      <c r="K6" s="14"/>
    </row>
    <row r="7" spans="1:11" ht="14.25" customHeight="1">
      <c r="A7" s="2">
        <v>4</v>
      </c>
      <c r="B7" s="238" t="s">
        <v>104</v>
      </c>
      <c r="C7" s="239">
        <v>93456</v>
      </c>
      <c r="D7" s="48"/>
      <c r="J7" s="238"/>
      <c r="K7" s="239"/>
    </row>
    <row r="8" spans="1:11" ht="14.25" customHeight="1">
      <c r="A8" s="2">
        <v>5</v>
      </c>
      <c r="B8" s="238" t="s">
        <v>57</v>
      </c>
      <c r="C8" s="239">
        <v>88540</v>
      </c>
      <c r="D8" s="48"/>
      <c r="J8" s="2"/>
      <c r="K8" s="14"/>
    </row>
    <row r="9" spans="1:11" ht="14.25" customHeight="1">
      <c r="A9" s="2">
        <v>6</v>
      </c>
      <c r="B9" s="238" t="s">
        <v>126</v>
      </c>
      <c r="C9" s="239">
        <v>75391</v>
      </c>
      <c r="D9" s="48"/>
      <c r="J9" s="2"/>
      <c r="K9" s="14"/>
    </row>
    <row r="10" spans="1:11" ht="14.25" customHeight="1">
      <c r="A10" s="2">
        <v>7</v>
      </c>
      <c r="B10" s="238" t="s">
        <v>166</v>
      </c>
      <c r="C10" s="239">
        <v>72036</v>
      </c>
      <c r="D10" s="48"/>
      <c r="J10" s="238"/>
      <c r="K10" s="239"/>
    </row>
    <row r="11" spans="1:11" ht="14.25" customHeight="1">
      <c r="A11" s="2">
        <v>8</v>
      </c>
      <c r="B11" s="238" t="s">
        <v>230</v>
      </c>
      <c r="C11" s="239">
        <v>59272</v>
      </c>
      <c r="D11" s="48"/>
      <c r="J11" s="238"/>
      <c r="K11" s="239"/>
    </row>
    <row r="12" spans="1:11" ht="14.25" customHeight="1">
      <c r="A12" s="2">
        <v>9</v>
      </c>
      <c r="B12" s="238" t="s">
        <v>59</v>
      </c>
      <c r="C12" s="239">
        <v>48726</v>
      </c>
      <c r="D12" s="48"/>
      <c r="J12" s="238"/>
      <c r="K12" s="239"/>
    </row>
    <row r="13" spans="1:11" ht="14.25" customHeight="1">
      <c r="A13" s="2">
        <v>10</v>
      </c>
      <c r="B13" s="238" t="s">
        <v>226</v>
      </c>
      <c r="C13" s="239">
        <v>45465</v>
      </c>
      <c r="D13" s="48"/>
      <c r="J13" s="238"/>
      <c r="K13" s="239"/>
    </row>
    <row r="14" spans="1:11" ht="14.25" customHeight="1">
      <c r="A14" s="2">
        <v>11</v>
      </c>
      <c r="B14" s="238" t="s">
        <v>92</v>
      </c>
      <c r="C14" s="239">
        <v>42800</v>
      </c>
      <c r="D14" s="48"/>
      <c r="J14" s="2"/>
      <c r="K14" s="14"/>
    </row>
    <row r="15" spans="1:11" ht="14.25" customHeight="1">
      <c r="A15" s="2">
        <v>12</v>
      </c>
      <c r="B15" s="238" t="s">
        <v>144</v>
      </c>
      <c r="C15" s="239">
        <v>42669</v>
      </c>
      <c r="D15" s="48"/>
      <c r="J15" s="2"/>
      <c r="K15" s="14"/>
    </row>
    <row r="16" spans="1:11" ht="14.25" customHeight="1">
      <c r="A16" s="2">
        <v>13</v>
      </c>
      <c r="B16" s="238" t="s">
        <v>109</v>
      </c>
      <c r="C16" s="239">
        <v>41945</v>
      </c>
      <c r="D16" s="48"/>
      <c r="J16" s="238"/>
      <c r="K16" s="239"/>
    </row>
    <row r="17" spans="1:11" ht="14.25" customHeight="1">
      <c r="A17" s="2">
        <v>14</v>
      </c>
      <c r="B17" s="238" t="s">
        <v>191</v>
      </c>
      <c r="C17" s="239">
        <v>39751</v>
      </c>
      <c r="D17" s="48"/>
      <c r="J17" s="238"/>
      <c r="K17" s="239"/>
    </row>
    <row r="18" spans="1:11" ht="14.25" customHeight="1">
      <c r="A18" s="2">
        <v>15</v>
      </c>
      <c r="B18" s="238" t="s">
        <v>124</v>
      </c>
      <c r="C18" s="239">
        <v>36055</v>
      </c>
      <c r="D18" s="48"/>
      <c r="J18" s="238"/>
      <c r="K18" s="239"/>
    </row>
    <row r="19" spans="1:11" ht="14.25" customHeight="1">
      <c r="A19" s="2">
        <v>16</v>
      </c>
      <c r="B19" s="238" t="s">
        <v>225</v>
      </c>
      <c r="C19" s="239">
        <v>31933</v>
      </c>
      <c r="D19" s="48"/>
      <c r="J19" s="238"/>
      <c r="K19" s="239"/>
    </row>
    <row r="20" spans="1:11" ht="14.25" customHeight="1">
      <c r="A20" s="2">
        <v>17</v>
      </c>
      <c r="B20" s="238" t="s">
        <v>145</v>
      </c>
      <c r="C20" s="239">
        <v>31820</v>
      </c>
      <c r="D20" s="48"/>
      <c r="J20" s="238"/>
      <c r="K20" s="239"/>
    </row>
    <row r="21" spans="1:11" ht="14.25" customHeight="1">
      <c r="A21" s="2">
        <v>18</v>
      </c>
      <c r="B21" s="238" t="s">
        <v>70</v>
      </c>
      <c r="C21" s="239">
        <v>28558</v>
      </c>
      <c r="D21" s="48"/>
      <c r="J21" s="238"/>
      <c r="K21" s="239"/>
    </row>
    <row r="22" spans="1:11" ht="14.25" customHeight="1">
      <c r="A22" s="2">
        <v>19</v>
      </c>
      <c r="B22" s="238" t="s">
        <v>38</v>
      </c>
      <c r="C22" s="239">
        <v>27000</v>
      </c>
      <c r="D22" s="48"/>
      <c r="J22" s="238"/>
      <c r="K22" s="239"/>
    </row>
    <row r="23" spans="1:11" ht="14.25" customHeight="1">
      <c r="A23" s="2">
        <v>20</v>
      </c>
      <c r="B23" s="238" t="s">
        <v>220</v>
      </c>
      <c r="C23" s="239">
        <v>25287</v>
      </c>
      <c r="D23" s="48"/>
      <c r="J23" s="2"/>
      <c r="K23" s="14"/>
    </row>
    <row r="24" spans="1:11" ht="14.25" customHeight="1">
      <c r="A24" s="2">
        <v>21</v>
      </c>
      <c r="B24" s="238" t="s">
        <v>79</v>
      </c>
      <c r="C24" s="239">
        <v>24944</v>
      </c>
      <c r="D24" s="48"/>
      <c r="J24" s="238"/>
      <c r="K24" s="239"/>
    </row>
    <row r="25" spans="1:11" ht="14.25" customHeight="1">
      <c r="A25" s="2">
        <v>22</v>
      </c>
      <c r="B25" s="238" t="s">
        <v>167</v>
      </c>
      <c r="C25" s="239">
        <v>23388</v>
      </c>
      <c r="D25" s="48"/>
      <c r="J25" s="238"/>
      <c r="K25" s="239"/>
    </row>
    <row r="26" spans="1:11" ht="14.25" customHeight="1">
      <c r="A26" s="2">
        <v>23</v>
      </c>
      <c r="B26" s="238" t="s">
        <v>320</v>
      </c>
      <c r="C26" s="239">
        <v>21935</v>
      </c>
      <c r="D26" s="48"/>
      <c r="J26" s="238"/>
      <c r="K26" s="239"/>
    </row>
    <row r="27" spans="1:11" ht="14.25" customHeight="1">
      <c r="A27" s="2">
        <v>24</v>
      </c>
      <c r="B27" s="238" t="s">
        <v>135</v>
      </c>
      <c r="C27" s="239">
        <v>21089</v>
      </c>
      <c r="D27" s="48"/>
      <c r="J27" s="238"/>
      <c r="K27" s="239"/>
    </row>
    <row r="28" spans="1:11" ht="14.25" customHeight="1">
      <c r="A28" s="2">
        <v>25</v>
      </c>
      <c r="B28" s="238" t="s">
        <v>321</v>
      </c>
      <c r="C28" s="239">
        <v>19997</v>
      </c>
      <c r="D28" s="48"/>
      <c r="J28" s="238"/>
      <c r="K28" s="239"/>
    </row>
    <row r="29" spans="1:11" ht="14.25" customHeight="1">
      <c r="A29" s="2">
        <v>26</v>
      </c>
      <c r="B29" s="238" t="s">
        <v>142</v>
      </c>
      <c r="C29" s="239">
        <v>19100</v>
      </c>
      <c r="D29" s="48"/>
      <c r="J29" s="238"/>
      <c r="K29" s="239"/>
    </row>
    <row r="30" spans="1:11" ht="14.25" customHeight="1">
      <c r="A30" s="2">
        <v>27</v>
      </c>
      <c r="B30" s="238" t="s">
        <v>56</v>
      </c>
      <c r="C30" s="239">
        <v>17861</v>
      </c>
      <c r="D30" s="48"/>
      <c r="J30" s="238"/>
      <c r="K30" s="239"/>
    </row>
    <row r="31" spans="1:11" ht="14.25" customHeight="1">
      <c r="A31" s="2">
        <v>28</v>
      </c>
      <c r="B31" s="238" t="s">
        <v>114</v>
      </c>
      <c r="C31" s="239">
        <v>17676</v>
      </c>
      <c r="D31" s="48"/>
      <c r="J31" s="238"/>
      <c r="K31" s="239"/>
    </row>
    <row r="32" spans="1:11" ht="14.25" customHeight="1">
      <c r="A32" s="2">
        <v>29</v>
      </c>
      <c r="B32" s="238" t="s">
        <v>131</v>
      </c>
      <c r="C32" s="239">
        <v>16968</v>
      </c>
      <c r="D32" s="48"/>
      <c r="J32" s="2"/>
      <c r="K32" s="14"/>
    </row>
    <row r="33" spans="1:11" ht="14.25" customHeight="1">
      <c r="A33" s="2">
        <v>30</v>
      </c>
      <c r="B33" s="238" t="s">
        <v>113</v>
      </c>
      <c r="C33" s="239">
        <v>16397</v>
      </c>
      <c r="D33" s="48"/>
      <c r="J33" s="2"/>
      <c r="K33" s="14"/>
    </row>
    <row r="34" spans="1:11" ht="14.25" customHeight="1">
      <c r="A34" s="2">
        <v>31</v>
      </c>
      <c r="B34" s="238" t="s">
        <v>160</v>
      </c>
      <c r="C34" s="239">
        <v>16371</v>
      </c>
      <c r="D34" s="48"/>
      <c r="J34" s="238"/>
      <c r="K34" s="239"/>
    </row>
    <row r="35" spans="1:11" ht="14.25" customHeight="1">
      <c r="A35" s="2">
        <v>32</v>
      </c>
      <c r="B35" s="238" t="s">
        <v>319</v>
      </c>
      <c r="C35" s="239">
        <v>16105</v>
      </c>
      <c r="D35" s="48"/>
      <c r="J35" s="238"/>
      <c r="K35" s="239"/>
    </row>
    <row r="36" spans="1:11" ht="14.25" customHeight="1">
      <c r="A36" s="2">
        <v>33</v>
      </c>
      <c r="B36" s="238" t="s">
        <v>65</v>
      </c>
      <c r="C36" s="239">
        <v>16087</v>
      </c>
      <c r="D36" s="48"/>
      <c r="J36" s="2"/>
      <c r="K36" s="14"/>
    </row>
    <row r="37" spans="1:11" ht="14.25" customHeight="1">
      <c r="A37" s="2">
        <v>34</v>
      </c>
      <c r="B37" s="238" t="s">
        <v>138</v>
      </c>
      <c r="C37" s="239">
        <v>15811</v>
      </c>
      <c r="D37" s="48"/>
      <c r="J37" s="238"/>
      <c r="K37" s="239"/>
    </row>
    <row r="38" spans="1:11" ht="14.25" customHeight="1">
      <c r="A38" s="2">
        <v>35</v>
      </c>
      <c r="B38" s="238" t="s">
        <v>163</v>
      </c>
      <c r="C38" s="239">
        <v>15121</v>
      </c>
      <c r="D38" s="48"/>
      <c r="J38" s="2"/>
      <c r="K38" s="14"/>
    </row>
    <row r="39" spans="1:11" ht="14.25" customHeight="1">
      <c r="A39" s="2">
        <v>36</v>
      </c>
      <c r="B39" s="238" t="s">
        <v>54</v>
      </c>
      <c r="C39" s="239">
        <v>14972</v>
      </c>
      <c r="D39" s="48"/>
      <c r="J39" s="238"/>
      <c r="K39" s="239"/>
    </row>
    <row r="40" spans="1:11" ht="14.25" customHeight="1">
      <c r="A40" s="2">
        <v>37</v>
      </c>
      <c r="B40" s="238" t="s">
        <v>155</v>
      </c>
      <c r="C40" s="239">
        <v>14810</v>
      </c>
      <c r="D40" s="48"/>
      <c r="J40" s="238"/>
      <c r="K40" s="239"/>
    </row>
    <row r="41" spans="1:11" ht="14.25" customHeight="1">
      <c r="A41" s="2">
        <v>38</v>
      </c>
      <c r="B41" s="238" t="s">
        <v>105</v>
      </c>
      <c r="C41" s="239">
        <v>14807</v>
      </c>
      <c r="D41" s="48"/>
      <c r="J41" s="2"/>
      <c r="K41" s="14"/>
    </row>
    <row r="42" spans="1:11" ht="14.25" customHeight="1">
      <c r="A42" s="2">
        <v>39</v>
      </c>
      <c r="B42" s="238" t="s">
        <v>32</v>
      </c>
      <c r="C42" s="239">
        <v>14714</v>
      </c>
      <c r="D42" s="48"/>
      <c r="J42" s="2"/>
      <c r="K42" s="14"/>
    </row>
    <row r="43" spans="1:11" ht="14.25" customHeight="1">
      <c r="A43" s="2">
        <v>40</v>
      </c>
      <c r="B43" s="238" t="s">
        <v>139</v>
      </c>
      <c r="C43" s="239">
        <v>13743</v>
      </c>
      <c r="D43" s="48"/>
      <c r="J43" s="2"/>
      <c r="K43" s="14"/>
    </row>
    <row r="44" spans="1:11" ht="14.25" customHeight="1">
      <c r="A44" s="2">
        <v>41</v>
      </c>
      <c r="B44" s="238" t="s">
        <v>24</v>
      </c>
      <c r="C44" s="239">
        <v>13495</v>
      </c>
      <c r="D44" s="48"/>
      <c r="J44" s="238"/>
      <c r="K44" s="239"/>
    </row>
    <row r="45" spans="1:11" ht="14.25" customHeight="1">
      <c r="A45" s="2">
        <v>42</v>
      </c>
      <c r="B45" s="238" t="s">
        <v>227</v>
      </c>
      <c r="C45" s="239">
        <v>13165</v>
      </c>
      <c r="D45" s="48"/>
      <c r="J45" s="238"/>
      <c r="K45" s="239"/>
    </row>
    <row r="46" spans="1:11" ht="14.25" customHeight="1">
      <c r="A46" s="2">
        <v>43</v>
      </c>
      <c r="B46" s="238" t="s">
        <v>318</v>
      </c>
      <c r="C46" s="239">
        <v>12199</v>
      </c>
      <c r="D46" s="48"/>
      <c r="J46" s="238"/>
      <c r="K46" s="239"/>
    </row>
    <row r="47" spans="1:11" ht="14.25" customHeight="1">
      <c r="A47" s="2">
        <v>44</v>
      </c>
      <c r="B47" s="238" t="s">
        <v>42</v>
      </c>
      <c r="C47" s="239">
        <v>11871</v>
      </c>
      <c r="D47" s="48"/>
      <c r="J47" s="238"/>
      <c r="K47" s="239"/>
    </row>
    <row r="48" spans="1:11" ht="14.25" customHeight="1">
      <c r="A48" s="2">
        <v>45</v>
      </c>
      <c r="B48" s="238" t="s">
        <v>132</v>
      </c>
      <c r="C48" s="239">
        <v>11101</v>
      </c>
      <c r="D48" s="48"/>
      <c r="J48" s="2"/>
      <c r="K48" s="14"/>
    </row>
    <row r="49" spans="1:11" ht="14.25" customHeight="1">
      <c r="A49" s="2">
        <v>46</v>
      </c>
      <c r="B49" s="238" t="s">
        <v>75</v>
      </c>
      <c r="C49" s="239">
        <v>10628</v>
      </c>
      <c r="D49" s="48"/>
      <c r="J49" s="238"/>
      <c r="K49" s="239"/>
    </row>
    <row r="50" spans="1:11" ht="14.25" customHeight="1">
      <c r="A50" s="2">
        <v>47</v>
      </c>
      <c r="B50" s="238" t="s">
        <v>53</v>
      </c>
      <c r="C50" s="239">
        <v>10487</v>
      </c>
      <c r="D50" s="48"/>
      <c r="J50" s="238"/>
      <c r="K50" s="239"/>
    </row>
    <row r="51" spans="1:11" ht="14.25" customHeight="1">
      <c r="A51" s="2">
        <v>48</v>
      </c>
      <c r="B51" s="2" t="s">
        <v>112</v>
      </c>
      <c r="C51" s="14">
        <v>10432</v>
      </c>
      <c r="J51" s="2"/>
      <c r="K51" s="14"/>
    </row>
    <row r="52" spans="1:11" ht="14.25" customHeight="1">
      <c r="A52" s="2">
        <v>49</v>
      </c>
      <c r="B52" s="2" t="s">
        <v>235</v>
      </c>
      <c r="C52" s="14">
        <v>9982</v>
      </c>
      <c r="J52" s="238"/>
      <c r="K52" s="239"/>
    </row>
    <row r="53" spans="1:11" ht="14.25" customHeight="1">
      <c r="A53" s="2">
        <v>50</v>
      </c>
      <c r="B53" s="2" t="s">
        <v>125</v>
      </c>
      <c r="C53" s="14">
        <v>9928</v>
      </c>
      <c r="J53" s="238"/>
      <c r="K53" s="239"/>
    </row>
    <row r="54" spans="1:11" ht="14.25" customHeight="1">
      <c r="A54" s="2">
        <v>51</v>
      </c>
      <c r="B54" s="2" t="s">
        <v>49</v>
      </c>
      <c r="C54" s="14">
        <v>9161</v>
      </c>
      <c r="J54" s="2"/>
      <c r="K54" s="14"/>
    </row>
    <row r="55" spans="1:11" ht="14.25" customHeight="1">
      <c r="A55" s="2">
        <v>52</v>
      </c>
      <c r="B55" s="2" t="s">
        <v>88</v>
      </c>
      <c r="C55" s="14">
        <v>8992</v>
      </c>
      <c r="J55" s="238"/>
      <c r="K55" s="239"/>
    </row>
    <row r="56" spans="1:11" ht="14.25" customHeight="1">
      <c r="A56" s="2">
        <v>53</v>
      </c>
      <c r="B56" s="2" t="s">
        <v>116</v>
      </c>
      <c r="C56" s="14">
        <v>8426</v>
      </c>
      <c r="J56" s="2"/>
      <c r="K56" s="14"/>
    </row>
    <row r="57" spans="1:11" ht="14.25" customHeight="1">
      <c r="A57" s="2">
        <v>54</v>
      </c>
      <c r="B57" s="2" t="s">
        <v>60</v>
      </c>
      <c r="C57" s="14">
        <v>7940</v>
      </c>
      <c r="J57" s="2"/>
      <c r="K57" s="14"/>
    </row>
    <row r="58" spans="1:11" ht="14.25" customHeight="1">
      <c r="A58" s="2">
        <v>55</v>
      </c>
      <c r="B58" s="2" t="s">
        <v>30</v>
      </c>
      <c r="C58" s="14">
        <v>7907</v>
      </c>
      <c r="J58" s="238"/>
      <c r="K58" s="239"/>
    </row>
    <row r="59" spans="1:11" ht="14.25" customHeight="1">
      <c r="A59" s="2">
        <v>56</v>
      </c>
      <c r="B59" s="2" t="s">
        <v>190</v>
      </c>
      <c r="C59" s="14">
        <v>6869</v>
      </c>
      <c r="J59" s="2"/>
      <c r="K59" s="14"/>
    </row>
    <row r="60" spans="1:11" ht="14.25" customHeight="1">
      <c r="A60" s="2">
        <v>57</v>
      </c>
      <c r="B60" s="2" t="s">
        <v>140</v>
      </c>
      <c r="C60" s="14">
        <v>5797</v>
      </c>
      <c r="J60" s="2"/>
      <c r="K60" s="14"/>
    </row>
    <row r="61" spans="1:11" ht="14.25" customHeight="1">
      <c r="A61" s="2">
        <v>58</v>
      </c>
      <c r="B61" s="2" t="s">
        <v>231</v>
      </c>
      <c r="C61" s="14">
        <v>5735</v>
      </c>
      <c r="J61" s="238"/>
      <c r="K61" s="239"/>
    </row>
    <row r="62" spans="1:11" ht="14.25" customHeight="1">
      <c r="A62" s="2">
        <v>59</v>
      </c>
      <c r="B62" s="2" t="s">
        <v>96</v>
      </c>
      <c r="C62" s="14">
        <v>5260</v>
      </c>
      <c r="J62" s="2"/>
      <c r="K62" s="14"/>
    </row>
    <row r="63" spans="1:11" ht="14.25" customHeight="1">
      <c r="A63" s="2">
        <v>60</v>
      </c>
      <c r="B63" s="2" t="s">
        <v>228</v>
      </c>
      <c r="C63" s="14">
        <v>5250</v>
      </c>
      <c r="J63" s="238"/>
      <c r="K63" s="239"/>
    </row>
    <row r="64" spans="1:11" ht="14.25" customHeight="1">
      <c r="A64" s="2">
        <v>61</v>
      </c>
      <c r="B64" s="2" t="s">
        <v>33</v>
      </c>
      <c r="C64" s="14">
        <v>5244</v>
      </c>
      <c r="J64" s="238"/>
      <c r="K64" s="239"/>
    </row>
    <row r="65" spans="1:11" ht="14.25" customHeight="1">
      <c r="A65" s="2">
        <v>62</v>
      </c>
      <c r="B65" s="2" t="s">
        <v>99</v>
      </c>
      <c r="C65" s="14">
        <v>5127</v>
      </c>
      <c r="J65" s="238"/>
      <c r="K65" s="239"/>
    </row>
    <row r="66" spans="1:11" ht="14.25" customHeight="1">
      <c r="A66" s="2">
        <v>63</v>
      </c>
      <c r="B66" s="2" t="s">
        <v>82</v>
      </c>
      <c r="C66" s="14">
        <v>5047</v>
      </c>
      <c r="J66" s="238"/>
      <c r="K66" s="239"/>
    </row>
    <row r="67" spans="1:11" ht="14.25" customHeight="1">
      <c r="A67" s="2">
        <v>64</v>
      </c>
      <c r="B67" s="2" t="s">
        <v>119</v>
      </c>
      <c r="C67" s="14">
        <v>5032</v>
      </c>
      <c r="J67" s="2"/>
      <c r="K67" s="14"/>
    </row>
    <row r="68" spans="1:11" ht="14.25" customHeight="1">
      <c r="A68" s="2">
        <v>65</v>
      </c>
      <c r="B68" s="2" t="s">
        <v>184</v>
      </c>
      <c r="C68" s="14">
        <v>4908</v>
      </c>
      <c r="J68" s="238"/>
      <c r="K68" s="239"/>
    </row>
    <row r="69" spans="1:11" ht="14.25" customHeight="1">
      <c r="A69" s="2">
        <v>66</v>
      </c>
      <c r="B69" s="2" t="s">
        <v>164</v>
      </c>
      <c r="C69" s="14">
        <v>4602</v>
      </c>
      <c r="J69" s="238"/>
      <c r="K69" s="239"/>
    </row>
    <row r="70" spans="1:11" ht="14.25" customHeight="1">
      <c r="A70" s="2">
        <v>67</v>
      </c>
      <c r="B70" s="2" t="s">
        <v>162</v>
      </c>
      <c r="C70" s="14">
        <v>4583</v>
      </c>
      <c r="J70" s="2"/>
      <c r="K70" s="14"/>
    </row>
    <row r="71" spans="1:11" ht="14.25" customHeight="1">
      <c r="A71" s="2">
        <v>68</v>
      </c>
      <c r="B71" s="2" t="s">
        <v>98</v>
      </c>
      <c r="C71" s="14">
        <v>4533</v>
      </c>
      <c r="J71" s="238"/>
      <c r="K71" s="239"/>
    </row>
    <row r="72" spans="1:11" ht="14.25" customHeight="1">
      <c r="A72" s="2">
        <v>69</v>
      </c>
      <c r="B72" s="2" t="s">
        <v>91</v>
      </c>
      <c r="C72" s="14">
        <v>4497</v>
      </c>
      <c r="J72" s="238"/>
      <c r="K72" s="239"/>
    </row>
    <row r="73" spans="1:11" ht="14.25" customHeight="1">
      <c r="A73" s="2">
        <v>70</v>
      </c>
      <c r="B73" s="2" t="s">
        <v>108</v>
      </c>
      <c r="C73" s="14">
        <v>4452</v>
      </c>
      <c r="J73" s="238"/>
      <c r="K73" s="239"/>
    </row>
    <row r="74" spans="1:11" ht="14.25" customHeight="1">
      <c r="A74" s="2">
        <v>71</v>
      </c>
      <c r="B74" s="2" t="s">
        <v>192</v>
      </c>
      <c r="C74" s="14">
        <v>3914</v>
      </c>
      <c r="J74" s="238"/>
      <c r="K74" s="239"/>
    </row>
    <row r="75" spans="1:11" ht="14.25" customHeight="1">
      <c r="A75" s="2">
        <v>72</v>
      </c>
      <c r="B75" s="2" t="s">
        <v>327</v>
      </c>
      <c r="C75" s="14">
        <v>3597</v>
      </c>
      <c r="J75" s="2"/>
      <c r="K75" s="14"/>
    </row>
    <row r="76" spans="1:11" ht="14.25" customHeight="1">
      <c r="A76" s="2">
        <v>73</v>
      </c>
      <c r="B76" s="2" t="s">
        <v>186</v>
      </c>
      <c r="C76" s="14">
        <v>3355</v>
      </c>
      <c r="J76" s="238"/>
      <c r="K76" s="239"/>
    </row>
    <row r="77" spans="1:11" ht="14.25" customHeight="1">
      <c r="A77" s="2">
        <v>74</v>
      </c>
      <c r="B77" s="2" t="s">
        <v>134</v>
      </c>
      <c r="C77" s="14">
        <v>3340</v>
      </c>
      <c r="J77" s="238"/>
      <c r="K77" s="239"/>
    </row>
    <row r="78" spans="1:11" ht="14.25" customHeight="1">
      <c r="A78" s="2">
        <v>75</v>
      </c>
      <c r="B78" s="2" t="s">
        <v>47</v>
      </c>
      <c r="C78" s="14">
        <v>3187</v>
      </c>
      <c r="J78" s="238"/>
      <c r="K78" s="239"/>
    </row>
    <row r="79" spans="1:11" ht="14.25" customHeight="1">
      <c r="A79" s="2">
        <v>76</v>
      </c>
      <c r="B79" s="2" t="s">
        <v>37</v>
      </c>
      <c r="C79" s="14">
        <v>3141</v>
      </c>
      <c r="J79" s="238"/>
      <c r="K79" s="239"/>
    </row>
    <row r="80" spans="1:11" ht="14.25" customHeight="1">
      <c r="A80" s="2">
        <v>77</v>
      </c>
      <c r="B80" s="238" t="s">
        <v>129</v>
      </c>
      <c r="C80" s="239">
        <v>3018</v>
      </c>
      <c r="J80" s="238"/>
      <c r="K80" s="239"/>
    </row>
    <row r="81" spans="1:11" ht="14.25" customHeight="1">
      <c r="A81" s="2">
        <v>78</v>
      </c>
      <c r="B81" s="238" t="s">
        <v>193</v>
      </c>
      <c r="C81" s="239">
        <v>2787</v>
      </c>
      <c r="J81" s="238"/>
      <c r="K81" s="239"/>
    </row>
    <row r="82" spans="1:11" ht="14.25" customHeight="1">
      <c r="A82" s="2">
        <v>79</v>
      </c>
      <c r="B82" s="238" t="s">
        <v>234</v>
      </c>
      <c r="C82" s="239">
        <v>2565</v>
      </c>
      <c r="J82" s="238"/>
      <c r="K82" s="239"/>
    </row>
    <row r="83" spans="1:11" ht="14.25" customHeight="1">
      <c r="A83" s="2">
        <v>80</v>
      </c>
      <c r="B83" s="238" t="s">
        <v>63</v>
      </c>
      <c r="C83" s="239">
        <v>1941</v>
      </c>
      <c r="J83" s="238"/>
      <c r="K83" s="239"/>
    </row>
    <row r="84" spans="1:11" ht="14.25" customHeight="1">
      <c r="A84" s="2">
        <v>81</v>
      </c>
      <c r="B84" s="238" t="s">
        <v>153</v>
      </c>
      <c r="C84" s="239">
        <v>1910</v>
      </c>
      <c r="J84" s="238"/>
      <c r="K84" s="239"/>
    </row>
    <row r="85" spans="1:11" ht="14.25" customHeight="1">
      <c r="A85" s="2">
        <v>82</v>
      </c>
      <c r="B85" s="238" t="s">
        <v>189</v>
      </c>
      <c r="C85" s="239">
        <v>1842</v>
      </c>
      <c r="J85" s="2"/>
      <c r="K85" s="14"/>
    </row>
    <row r="86" spans="1:11" ht="14.25" customHeight="1">
      <c r="A86" s="2">
        <v>83</v>
      </c>
      <c r="B86" s="238" t="s">
        <v>74</v>
      </c>
      <c r="C86" s="239">
        <v>1835</v>
      </c>
      <c r="J86" s="2"/>
      <c r="K86" s="14"/>
    </row>
    <row r="87" spans="1:11" ht="14.25" customHeight="1">
      <c r="A87" s="2">
        <v>84</v>
      </c>
      <c r="B87" s="238" t="s">
        <v>213</v>
      </c>
      <c r="C87" s="239">
        <v>1775</v>
      </c>
      <c r="J87" s="238"/>
      <c r="K87" s="239"/>
    </row>
    <row r="88" spans="1:11" ht="14.25" customHeight="1">
      <c r="A88" s="2">
        <v>85</v>
      </c>
      <c r="B88" s="238" t="s">
        <v>85</v>
      </c>
      <c r="C88" s="239">
        <v>1749</v>
      </c>
      <c r="J88" s="2"/>
      <c r="K88" s="14"/>
    </row>
    <row r="89" spans="1:11" ht="14.25" customHeight="1">
      <c r="A89" s="2">
        <v>86</v>
      </c>
      <c r="B89" s="238" t="s">
        <v>224</v>
      </c>
      <c r="C89" s="239">
        <v>1717</v>
      </c>
      <c r="J89" s="2"/>
      <c r="K89" s="14"/>
    </row>
    <row r="90" spans="1:11" ht="14.25" customHeight="1">
      <c r="A90" s="2">
        <v>87</v>
      </c>
      <c r="B90" s="238" t="s">
        <v>102</v>
      </c>
      <c r="C90" s="239">
        <v>1607</v>
      </c>
      <c r="J90" s="238"/>
      <c r="K90" s="239"/>
    </row>
    <row r="91" spans="1:11" ht="14.25" customHeight="1">
      <c r="A91" s="2">
        <v>88</v>
      </c>
      <c r="B91" s="238" t="s">
        <v>150</v>
      </c>
      <c r="C91" s="239">
        <v>1255</v>
      </c>
      <c r="J91" s="238"/>
      <c r="K91" s="239"/>
    </row>
    <row r="92" spans="1:11" ht="14.25" customHeight="1">
      <c r="A92" s="2">
        <v>89</v>
      </c>
      <c r="B92" s="238" t="s">
        <v>44</v>
      </c>
      <c r="C92" s="239">
        <v>988</v>
      </c>
      <c r="J92" s="238"/>
      <c r="K92" s="239"/>
    </row>
    <row r="93" spans="1:11" ht="14.25" customHeight="1">
      <c r="A93" s="2">
        <v>90</v>
      </c>
      <c r="B93" s="238" t="s">
        <v>29</v>
      </c>
      <c r="C93" s="239">
        <v>377</v>
      </c>
    </row>
    <row r="94" spans="1:11" ht="14.25" customHeight="1">
      <c r="C94" s="339"/>
    </row>
    <row r="95" spans="1:11" ht="14.25" customHeight="1">
      <c r="B95" s="7" t="s">
        <v>11</v>
      </c>
      <c r="C95" s="346">
        <v>10864.5</v>
      </c>
    </row>
    <row r="96" spans="1:11" ht="14.25" customHeight="1">
      <c r="B96" s="7" t="s">
        <v>10</v>
      </c>
      <c r="C96" s="346">
        <v>21640.711111111112</v>
      </c>
    </row>
    <row r="97" spans="2:3" ht="14.25" customHeight="1">
      <c r="B97" s="7" t="s">
        <v>237</v>
      </c>
      <c r="C97" s="68">
        <v>1947664</v>
      </c>
    </row>
  </sheetData>
  <sortState xmlns:xlrd2="http://schemas.microsoft.com/office/spreadsheetml/2017/richdata2" ref="J3:K92">
    <sortCondition ref="J3:J92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5">
    <pageSetUpPr fitToPage="1"/>
  </sheetPr>
  <dimension ref="A1:K97"/>
  <sheetViews>
    <sheetView zoomScaleNormal="100" workbookViewId="0">
      <pane ySplit="1" topLeftCell="A89" activePane="bottomLeft" state="frozen"/>
      <selection sqref="A1:C97"/>
      <selection pane="bottomLeft"/>
    </sheetView>
  </sheetViews>
  <sheetFormatPr defaultColWidth="9.140625" defaultRowHeight="14.25" customHeight="1"/>
  <cols>
    <col min="1" max="1" width="6.140625" customWidth="1"/>
    <col min="2" max="2" width="21" customWidth="1"/>
    <col min="3" max="3" width="6.7109375" style="58" customWidth="1"/>
    <col min="4" max="4" width="9.42578125" style="58" customWidth="1"/>
    <col min="5" max="5" width="11.28515625" style="14" customWidth="1"/>
    <col min="6" max="6" width="21.42578125" customWidth="1"/>
    <col min="7" max="7" width="8.7109375" customWidth="1"/>
    <col min="8" max="8" width="8.85546875" customWidth="1"/>
    <col min="9" max="9" width="25.28515625" bestFit="1" customWidth="1"/>
    <col min="10" max="10" width="20.42578125" style="2" bestFit="1" customWidth="1"/>
    <col min="11" max="11" width="20.42578125" style="2" customWidth="1"/>
    <col min="12" max="12" width="22.28515625" bestFit="1" customWidth="1"/>
    <col min="13" max="13" width="22.28515625" customWidth="1"/>
    <col min="14" max="14" width="21.42578125" bestFit="1" customWidth="1"/>
  </cols>
  <sheetData>
    <row r="1" spans="1:4" ht="16.5" customHeight="1">
      <c r="B1" s="9" t="s">
        <v>533</v>
      </c>
    </row>
    <row r="2" spans="1:4" ht="14.25" customHeight="1">
      <c r="B2" s="3" t="s">
        <v>534</v>
      </c>
    </row>
    <row r="3" spans="1:4" ht="14.25" customHeight="1">
      <c r="B3" s="3"/>
    </row>
    <row r="4" spans="1:4" ht="14.25" customHeight="1">
      <c r="A4" s="2">
        <v>1</v>
      </c>
      <c r="B4" s="179" t="s">
        <v>190</v>
      </c>
      <c r="C4" s="262">
        <v>1.23</v>
      </c>
      <c r="D4" s="48"/>
    </row>
    <row r="5" spans="1:4" ht="14.25" customHeight="1">
      <c r="A5" s="2">
        <v>2</v>
      </c>
      <c r="B5" s="179" t="s">
        <v>144</v>
      </c>
      <c r="C5" s="262">
        <v>0.92</v>
      </c>
      <c r="D5" s="48"/>
    </row>
    <row r="6" spans="1:4" ht="14.25" customHeight="1">
      <c r="A6" s="2">
        <v>3</v>
      </c>
      <c r="B6" s="179" t="s">
        <v>142</v>
      </c>
      <c r="C6" s="262">
        <v>0.88</v>
      </c>
      <c r="D6" s="48"/>
    </row>
    <row r="7" spans="1:4" ht="14.25" customHeight="1">
      <c r="A7" s="2">
        <v>4</v>
      </c>
      <c r="B7" s="2" t="s">
        <v>508</v>
      </c>
      <c r="C7" s="12">
        <v>0.79</v>
      </c>
      <c r="D7" s="48"/>
    </row>
    <row r="8" spans="1:4" ht="14.25" customHeight="1">
      <c r="A8" s="2">
        <v>5</v>
      </c>
      <c r="B8" s="2" t="s">
        <v>188</v>
      </c>
      <c r="C8" s="12">
        <v>0.76</v>
      </c>
      <c r="D8" s="48"/>
    </row>
    <row r="9" spans="1:4" ht="14.25" customHeight="1">
      <c r="A9" s="2">
        <v>6</v>
      </c>
      <c r="B9" s="2" t="s">
        <v>114</v>
      </c>
      <c r="C9" s="12">
        <v>0.69</v>
      </c>
      <c r="D9" s="48"/>
    </row>
    <row r="10" spans="1:4" ht="14.25" customHeight="1">
      <c r="A10" s="2">
        <v>7</v>
      </c>
      <c r="B10" s="179" t="s">
        <v>76</v>
      </c>
      <c r="C10" s="262">
        <v>0.68</v>
      </c>
      <c r="D10" s="48"/>
    </row>
    <row r="11" spans="1:4" ht="14.25" customHeight="1">
      <c r="A11" s="2">
        <v>8</v>
      </c>
      <c r="B11" s="179" t="s">
        <v>162</v>
      </c>
      <c r="C11" s="262">
        <v>0.61</v>
      </c>
      <c r="D11" s="48"/>
    </row>
    <row r="12" spans="1:4" ht="14.25" customHeight="1">
      <c r="A12" s="2">
        <v>9</v>
      </c>
      <c r="B12" s="2" t="s">
        <v>63</v>
      </c>
      <c r="C12" s="12">
        <v>0.48</v>
      </c>
      <c r="D12" s="48"/>
    </row>
    <row r="13" spans="1:4" ht="14.25" customHeight="1">
      <c r="A13" s="2">
        <v>10</v>
      </c>
      <c r="B13" s="179" t="s">
        <v>224</v>
      </c>
      <c r="C13" s="262">
        <v>0.48</v>
      </c>
      <c r="D13" s="48"/>
    </row>
    <row r="14" spans="1:4" ht="14.25" customHeight="1">
      <c r="A14" s="2">
        <v>11</v>
      </c>
      <c r="B14" s="179" t="s">
        <v>167</v>
      </c>
      <c r="C14" s="262">
        <v>0.44</v>
      </c>
      <c r="D14" s="48"/>
    </row>
    <row r="15" spans="1:4" ht="14.25" customHeight="1">
      <c r="A15" s="2">
        <v>12</v>
      </c>
      <c r="B15" s="179" t="s">
        <v>104</v>
      </c>
      <c r="C15" s="262">
        <v>0.43</v>
      </c>
      <c r="D15" s="48"/>
    </row>
    <row r="16" spans="1:4" ht="14.25" customHeight="1">
      <c r="A16" s="2">
        <v>13</v>
      </c>
      <c r="B16" s="2" t="s">
        <v>44</v>
      </c>
      <c r="C16" s="12">
        <v>0.42</v>
      </c>
      <c r="D16" s="48"/>
    </row>
    <row r="17" spans="1:4" ht="14.25" customHeight="1">
      <c r="A17" s="2">
        <v>14</v>
      </c>
      <c r="B17" s="179" t="s">
        <v>228</v>
      </c>
      <c r="C17" s="262">
        <v>0.4</v>
      </c>
      <c r="D17" s="48"/>
    </row>
    <row r="18" spans="1:4" ht="14.25" customHeight="1">
      <c r="A18" s="2">
        <v>15</v>
      </c>
      <c r="B18" s="2" t="s">
        <v>186</v>
      </c>
      <c r="C18" s="12">
        <v>0.38</v>
      </c>
      <c r="D18" s="48"/>
    </row>
    <row r="19" spans="1:4" ht="14.25" customHeight="1">
      <c r="A19" s="2">
        <v>16</v>
      </c>
      <c r="B19" s="179" t="s">
        <v>226</v>
      </c>
      <c r="C19" s="262">
        <v>0.37</v>
      </c>
      <c r="D19" s="48"/>
    </row>
    <row r="20" spans="1:4" ht="14.25" customHeight="1">
      <c r="A20" s="2">
        <v>17</v>
      </c>
      <c r="B20" s="179" t="s">
        <v>37</v>
      </c>
      <c r="C20" s="262">
        <v>0.36</v>
      </c>
      <c r="D20" s="48"/>
    </row>
    <row r="21" spans="1:4" ht="14.25" customHeight="1">
      <c r="A21" s="2">
        <v>18</v>
      </c>
      <c r="B21" s="2" t="s">
        <v>166</v>
      </c>
      <c r="C21" s="12">
        <v>0.33</v>
      </c>
      <c r="D21" s="48"/>
    </row>
    <row r="22" spans="1:4" ht="14.25" customHeight="1">
      <c r="A22" s="2">
        <v>19</v>
      </c>
      <c r="B22" s="2" t="s">
        <v>119</v>
      </c>
      <c r="C22" s="12">
        <v>0.3</v>
      </c>
      <c r="D22" s="48"/>
    </row>
    <row r="23" spans="1:4" ht="14.25" customHeight="1">
      <c r="A23" s="2">
        <v>20</v>
      </c>
      <c r="B23" s="179" t="s">
        <v>191</v>
      </c>
      <c r="C23" s="262">
        <v>0.3</v>
      </c>
      <c r="D23" s="48"/>
    </row>
    <row r="24" spans="1:4" ht="14.25" customHeight="1">
      <c r="A24" s="2">
        <v>21</v>
      </c>
      <c r="B24" s="2" t="s">
        <v>116</v>
      </c>
      <c r="C24" s="12">
        <v>0.3</v>
      </c>
      <c r="D24" s="48"/>
    </row>
    <row r="25" spans="1:4" ht="14.25" customHeight="1">
      <c r="A25" s="2">
        <v>22</v>
      </c>
      <c r="B25" s="2" t="s">
        <v>96</v>
      </c>
      <c r="C25" s="12">
        <v>0.28999999999999998</v>
      </c>
      <c r="D25" s="48"/>
    </row>
    <row r="26" spans="1:4" ht="14.25" customHeight="1">
      <c r="A26" s="2">
        <v>23</v>
      </c>
      <c r="B26" s="2" t="s">
        <v>220</v>
      </c>
      <c r="C26" s="12">
        <v>0.28999999999999998</v>
      </c>
      <c r="D26" s="48"/>
    </row>
    <row r="27" spans="1:4" ht="14.25" customHeight="1">
      <c r="A27" s="2">
        <v>24</v>
      </c>
      <c r="B27" s="2" t="s">
        <v>126</v>
      </c>
      <c r="C27" s="12">
        <v>0.28999999999999998</v>
      </c>
      <c r="D27" s="48"/>
    </row>
    <row r="28" spans="1:4" ht="14.25" customHeight="1">
      <c r="A28" s="2">
        <v>25</v>
      </c>
      <c r="B28" s="179" t="s">
        <v>92</v>
      </c>
      <c r="C28" s="262">
        <v>0.28000000000000003</v>
      </c>
      <c r="D28" s="48"/>
    </row>
    <row r="29" spans="1:4" ht="14.25" customHeight="1">
      <c r="A29" s="2">
        <v>26</v>
      </c>
      <c r="B29" s="179" t="s">
        <v>105</v>
      </c>
      <c r="C29" s="262">
        <v>0.28000000000000003</v>
      </c>
      <c r="D29" s="48"/>
    </row>
    <row r="30" spans="1:4" ht="14.25" customHeight="1">
      <c r="A30" s="2">
        <v>27</v>
      </c>
      <c r="B30" s="2" t="s">
        <v>230</v>
      </c>
      <c r="C30" s="12">
        <v>0.26</v>
      </c>
      <c r="D30" s="48"/>
    </row>
    <row r="31" spans="1:4" ht="14.25" customHeight="1">
      <c r="A31" s="2">
        <v>28</v>
      </c>
      <c r="B31" s="2" t="s">
        <v>102</v>
      </c>
      <c r="C31" s="12">
        <v>0.26</v>
      </c>
      <c r="D31" s="48"/>
    </row>
    <row r="32" spans="1:4" ht="14.25" customHeight="1">
      <c r="A32" s="2">
        <v>29</v>
      </c>
      <c r="B32" s="179" t="s">
        <v>75</v>
      </c>
      <c r="C32" s="262">
        <v>0.26</v>
      </c>
      <c r="D32" s="48"/>
    </row>
    <row r="33" spans="1:4" ht="14.25" customHeight="1">
      <c r="A33" s="2">
        <v>30</v>
      </c>
      <c r="B33" s="179" t="s">
        <v>320</v>
      </c>
      <c r="C33" s="262">
        <v>0.25</v>
      </c>
      <c r="D33" s="48"/>
    </row>
    <row r="34" spans="1:4" ht="14.25" customHeight="1">
      <c r="A34" s="2">
        <v>31</v>
      </c>
      <c r="B34" s="2" t="s">
        <v>24</v>
      </c>
      <c r="C34" s="12">
        <v>0.24</v>
      </c>
      <c r="D34" s="48"/>
    </row>
    <row r="35" spans="1:4" ht="14.25" customHeight="1">
      <c r="A35" s="2">
        <v>32</v>
      </c>
      <c r="B35" s="179" t="s">
        <v>235</v>
      </c>
      <c r="C35" s="262">
        <v>0.24</v>
      </c>
      <c r="D35" s="48"/>
    </row>
    <row r="36" spans="1:4" ht="14.25" customHeight="1">
      <c r="A36" s="2">
        <v>33</v>
      </c>
      <c r="B36" s="179" t="s">
        <v>57</v>
      </c>
      <c r="C36" s="262">
        <v>0.24</v>
      </c>
      <c r="D36" s="48"/>
    </row>
    <row r="37" spans="1:4" ht="14.25" customHeight="1">
      <c r="A37" s="2">
        <v>34</v>
      </c>
      <c r="B37" s="179" t="s">
        <v>319</v>
      </c>
      <c r="C37" s="262">
        <v>0.24</v>
      </c>
      <c r="D37" s="48"/>
    </row>
    <row r="38" spans="1:4" ht="14.25" customHeight="1">
      <c r="A38" s="2">
        <v>35</v>
      </c>
      <c r="B38" s="179" t="s">
        <v>160</v>
      </c>
      <c r="C38" s="262">
        <v>0.24</v>
      </c>
      <c r="D38" s="48"/>
    </row>
    <row r="39" spans="1:4" ht="14.25" customHeight="1">
      <c r="A39" s="2">
        <v>36</v>
      </c>
      <c r="B39" s="2" t="s">
        <v>91</v>
      </c>
      <c r="C39" s="12">
        <v>0.23</v>
      </c>
      <c r="D39" s="48"/>
    </row>
    <row r="40" spans="1:4" ht="14.25" customHeight="1">
      <c r="A40" s="2">
        <v>37</v>
      </c>
      <c r="B40" s="2" t="s">
        <v>140</v>
      </c>
      <c r="C40" s="12">
        <v>0.23</v>
      </c>
      <c r="D40" s="48"/>
    </row>
    <row r="41" spans="1:4" ht="14.25" customHeight="1">
      <c r="A41" s="2">
        <v>38</v>
      </c>
      <c r="B41" s="179" t="s">
        <v>49</v>
      </c>
      <c r="C41" s="262">
        <v>0.22</v>
      </c>
      <c r="D41" s="48"/>
    </row>
    <row r="42" spans="1:4" ht="14.25" customHeight="1">
      <c r="A42" s="2">
        <v>39</v>
      </c>
      <c r="B42" s="2" t="s">
        <v>153</v>
      </c>
      <c r="C42" s="12">
        <v>0.22</v>
      </c>
      <c r="D42" s="48"/>
    </row>
    <row r="43" spans="1:4" ht="14.25" customHeight="1">
      <c r="A43" s="2">
        <v>40</v>
      </c>
      <c r="B43" s="2" t="s">
        <v>99</v>
      </c>
      <c r="C43" s="12">
        <v>0.22</v>
      </c>
      <c r="D43" s="48"/>
    </row>
    <row r="44" spans="1:4" ht="14.25" customHeight="1">
      <c r="A44" s="2">
        <v>41</v>
      </c>
      <c r="B44" s="179" t="s">
        <v>155</v>
      </c>
      <c r="C44" s="262">
        <v>0.22</v>
      </c>
      <c r="D44" s="48"/>
    </row>
    <row r="45" spans="1:4" ht="14.25" customHeight="1">
      <c r="A45" s="2">
        <v>42</v>
      </c>
      <c r="B45" s="2" t="s">
        <v>74</v>
      </c>
      <c r="C45" s="12">
        <v>0.22</v>
      </c>
      <c r="D45" s="48"/>
    </row>
    <row r="46" spans="1:4" ht="14.25" customHeight="1">
      <c r="A46" s="2">
        <v>43</v>
      </c>
      <c r="B46" s="2" t="s">
        <v>108</v>
      </c>
      <c r="C46" s="12">
        <v>0.21</v>
      </c>
      <c r="D46" s="48"/>
    </row>
    <row r="47" spans="1:4" ht="14.25" customHeight="1">
      <c r="A47" s="2">
        <v>44</v>
      </c>
      <c r="B47" s="179" t="s">
        <v>129</v>
      </c>
      <c r="C47" s="262">
        <v>0.21</v>
      </c>
      <c r="D47" s="48"/>
    </row>
    <row r="48" spans="1:4" ht="14.25" customHeight="1">
      <c r="A48" s="2">
        <v>45</v>
      </c>
      <c r="B48" s="179" t="s">
        <v>65</v>
      </c>
      <c r="C48" s="262">
        <v>0.2</v>
      </c>
      <c r="D48" s="48"/>
    </row>
    <row r="49" spans="1:4" ht="14.25" customHeight="1">
      <c r="A49" s="2">
        <v>46</v>
      </c>
      <c r="B49" s="2" t="s">
        <v>138</v>
      </c>
      <c r="C49" s="12">
        <v>0.2</v>
      </c>
      <c r="D49" s="48"/>
    </row>
    <row r="50" spans="1:4" ht="14.25" customHeight="1">
      <c r="A50" s="2">
        <v>47</v>
      </c>
      <c r="B50" s="179" t="s">
        <v>163</v>
      </c>
      <c r="C50" s="262">
        <v>0.2</v>
      </c>
      <c r="D50" s="48"/>
    </row>
    <row r="51" spans="1:4" ht="14.25" customHeight="1">
      <c r="A51" s="2">
        <v>48</v>
      </c>
      <c r="B51" s="2" t="s">
        <v>56</v>
      </c>
      <c r="C51" s="12">
        <v>0.2</v>
      </c>
    </row>
    <row r="52" spans="1:4" ht="14.25" customHeight="1">
      <c r="A52" s="2">
        <v>49</v>
      </c>
      <c r="B52" s="179" t="s">
        <v>227</v>
      </c>
      <c r="C52" s="262">
        <v>0.18</v>
      </c>
    </row>
    <row r="53" spans="1:4" ht="14.25" customHeight="1">
      <c r="A53" s="2">
        <v>50</v>
      </c>
      <c r="B53" s="179" t="s">
        <v>150</v>
      </c>
      <c r="C53" s="262">
        <v>0.18</v>
      </c>
    </row>
    <row r="54" spans="1:4" ht="14.25" customHeight="1">
      <c r="A54" s="2">
        <v>51</v>
      </c>
      <c r="B54" s="179" t="s">
        <v>47</v>
      </c>
      <c r="C54" s="262">
        <v>0.18</v>
      </c>
    </row>
    <row r="55" spans="1:4" ht="14.25" customHeight="1">
      <c r="A55" s="2">
        <v>52</v>
      </c>
      <c r="B55" s="2" t="s">
        <v>234</v>
      </c>
      <c r="C55" s="12">
        <v>0.18</v>
      </c>
    </row>
    <row r="56" spans="1:4" ht="14.25" customHeight="1">
      <c r="A56" s="2">
        <v>53</v>
      </c>
      <c r="B56" s="2" t="s">
        <v>30</v>
      </c>
      <c r="C56" s="12">
        <v>0.18</v>
      </c>
    </row>
    <row r="57" spans="1:4" ht="14.25" customHeight="1">
      <c r="A57" s="2">
        <v>54</v>
      </c>
      <c r="B57" s="2" t="s">
        <v>109</v>
      </c>
      <c r="C57" s="12">
        <v>0.18</v>
      </c>
    </row>
    <row r="58" spans="1:4" ht="14.25" customHeight="1">
      <c r="A58" s="2">
        <v>55</v>
      </c>
      <c r="B58" s="2" t="s">
        <v>327</v>
      </c>
      <c r="C58" s="12">
        <v>0.17</v>
      </c>
    </row>
    <row r="59" spans="1:4" ht="14.25" customHeight="1">
      <c r="A59" s="2">
        <v>56</v>
      </c>
      <c r="B59" s="179" t="s">
        <v>231</v>
      </c>
      <c r="C59" s="262">
        <v>0.17</v>
      </c>
    </row>
    <row r="60" spans="1:4" ht="14.25" customHeight="1">
      <c r="A60" s="2">
        <v>57</v>
      </c>
      <c r="B60" s="2" t="s">
        <v>29</v>
      </c>
      <c r="C60" s="12">
        <v>0.17</v>
      </c>
    </row>
    <row r="61" spans="1:4" ht="14.25" customHeight="1">
      <c r="A61" s="2">
        <v>58</v>
      </c>
      <c r="B61" s="2" t="s">
        <v>113</v>
      </c>
      <c r="C61" s="12">
        <v>0.17</v>
      </c>
    </row>
    <row r="62" spans="1:4" ht="14.25" customHeight="1">
      <c r="A62" s="2">
        <v>59</v>
      </c>
      <c r="B62" s="2" t="s">
        <v>184</v>
      </c>
      <c r="C62" s="12">
        <v>0.17</v>
      </c>
    </row>
    <row r="63" spans="1:4" ht="14.25" customHeight="1">
      <c r="A63" s="2">
        <v>60</v>
      </c>
      <c r="B63" s="2" t="s">
        <v>79</v>
      </c>
      <c r="C63" s="12">
        <v>0.16</v>
      </c>
    </row>
    <row r="64" spans="1:4" ht="14.25" customHeight="1">
      <c r="A64" s="2">
        <v>61</v>
      </c>
      <c r="B64" s="2" t="s">
        <v>225</v>
      </c>
      <c r="C64" s="12">
        <v>0.16</v>
      </c>
    </row>
    <row r="65" spans="1:3" ht="14.25" customHeight="1">
      <c r="A65" s="2">
        <v>62</v>
      </c>
      <c r="B65" s="179" t="s">
        <v>193</v>
      </c>
      <c r="C65" s="262">
        <v>0.16</v>
      </c>
    </row>
    <row r="66" spans="1:3" ht="14.25" customHeight="1">
      <c r="A66" s="2">
        <v>63</v>
      </c>
      <c r="B66" s="179" t="s">
        <v>82</v>
      </c>
      <c r="C66" s="262">
        <v>0.16</v>
      </c>
    </row>
    <row r="67" spans="1:3" ht="14.25" customHeight="1">
      <c r="A67" s="2">
        <v>64</v>
      </c>
      <c r="B67" s="179" t="s">
        <v>135</v>
      </c>
      <c r="C67" s="262">
        <v>0.16</v>
      </c>
    </row>
    <row r="68" spans="1:3" ht="14.25" customHeight="1">
      <c r="A68" s="2">
        <v>65</v>
      </c>
      <c r="B68" s="179" t="s">
        <v>42</v>
      </c>
      <c r="C68" s="262">
        <v>0.15</v>
      </c>
    </row>
    <row r="69" spans="1:3" ht="14.25" customHeight="1">
      <c r="A69" s="2">
        <v>66</v>
      </c>
      <c r="B69" s="179" t="s">
        <v>33</v>
      </c>
      <c r="C69" s="262">
        <v>0.15</v>
      </c>
    </row>
    <row r="70" spans="1:3" ht="14.25" customHeight="1">
      <c r="A70" s="2">
        <v>67</v>
      </c>
      <c r="B70" s="2" t="s">
        <v>98</v>
      </c>
      <c r="C70" s="12">
        <v>0.15</v>
      </c>
    </row>
    <row r="71" spans="1:3" ht="14.25" customHeight="1">
      <c r="A71" s="2">
        <v>68</v>
      </c>
      <c r="B71" s="179" t="s">
        <v>125</v>
      </c>
      <c r="C71" s="262">
        <v>0.14000000000000001</v>
      </c>
    </row>
    <row r="72" spans="1:3" ht="14.25" customHeight="1">
      <c r="A72" s="2">
        <v>69</v>
      </c>
      <c r="B72" s="179" t="s">
        <v>189</v>
      </c>
      <c r="C72" s="262">
        <v>0.14000000000000001</v>
      </c>
    </row>
    <row r="73" spans="1:3" ht="14.25" customHeight="1">
      <c r="A73" s="2">
        <v>70</v>
      </c>
      <c r="B73" s="2" t="s">
        <v>124</v>
      </c>
      <c r="C73" s="12">
        <v>0.14000000000000001</v>
      </c>
    </row>
    <row r="74" spans="1:3" ht="14.25" customHeight="1">
      <c r="A74" s="2">
        <v>71</v>
      </c>
      <c r="B74" s="2" t="s">
        <v>59</v>
      </c>
      <c r="C74" s="12">
        <v>0.14000000000000001</v>
      </c>
    </row>
    <row r="75" spans="1:3" ht="14.25" customHeight="1">
      <c r="A75" s="2">
        <v>72</v>
      </c>
      <c r="B75" s="179" t="s">
        <v>145</v>
      </c>
      <c r="C75" s="262">
        <v>0.14000000000000001</v>
      </c>
    </row>
    <row r="76" spans="1:3" ht="14.25" customHeight="1">
      <c r="A76" s="2">
        <v>73</v>
      </c>
      <c r="B76" s="179" t="s">
        <v>85</v>
      </c>
      <c r="C76" s="262">
        <v>0.13</v>
      </c>
    </row>
    <row r="77" spans="1:3" ht="14.25" customHeight="1">
      <c r="A77" s="2">
        <v>74</v>
      </c>
      <c r="B77" s="179" t="s">
        <v>88</v>
      </c>
      <c r="C77" s="262">
        <v>0.13</v>
      </c>
    </row>
    <row r="78" spans="1:3" ht="14.25" customHeight="1">
      <c r="A78" s="2">
        <v>75</v>
      </c>
      <c r="B78" s="2" t="s">
        <v>132</v>
      </c>
      <c r="C78" s="12">
        <v>0.13</v>
      </c>
    </row>
    <row r="79" spans="1:3" ht="14.25" customHeight="1">
      <c r="A79" s="2">
        <v>76</v>
      </c>
      <c r="B79" s="2" t="s">
        <v>139</v>
      </c>
      <c r="C79" s="12">
        <v>0.13</v>
      </c>
    </row>
    <row r="80" spans="1:3" ht="14.25" customHeight="1">
      <c r="A80" s="2">
        <v>77</v>
      </c>
      <c r="B80" s="179" t="s">
        <v>318</v>
      </c>
      <c r="C80" s="262">
        <v>0.12</v>
      </c>
    </row>
    <row r="81" spans="1:3" ht="14.25" customHeight="1">
      <c r="A81" s="2">
        <v>78</v>
      </c>
      <c r="B81" s="179" t="s">
        <v>60</v>
      </c>
      <c r="C81" s="262">
        <v>0.12</v>
      </c>
    </row>
    <row r="82" spans="1:3" ht="14.25" customHeight="1">
      <c r="A82" s="2">
        <v>79</v>
      </c>
      <c r="B82" s="179" t="s">
        <v>70</v>
      </c>
      <c r="C82" s="262">
        <v>0.12</v>
      </c>
    </row>
    <row r="83" spans="1:3" ht="14.25" customHeight="1">
      <c r="A83" s="2">
        <v>80</v>
      </c>
      <c r="B83" s="179" t="s">
        <v>112</v>
      </c>
      <c r="C83" s="262">
        <v>0.11</v>
      </c>
    </row>
    <row r="84" spans="1:3" ht="14.25" customHeight="1">
      <c r="A84" s="2">
        <v>81</v>
      </c>
      <c r="B84" s="2" t="s">
        <v>321</v>
      </c>
      <c r="C84" s="12">
        <v>0.09</v>
      </c>
    </row>
    <row r="85" spans="1:3" ht="14.25" customHeight="1">
      <c r="A85" s="2">
        <v>82</v>
      </c>
      <c r="B85" s="179" t="s">
        <v>213</v>
      </c>
      <c r="C85" s="262">
        <v>0.09</v>
      </c>
    </row>
    <row r="86" spans="1:3" ht="14.25" customHeight="1">
      <c r="A86" s="2">
        <v>83</v>
      </c>
      <c r="B86" s="179" t="s">
        <v>164</v>
      </c>
      <c r="C86" s="262">
        <v>0.09</v>
      </c>
    </row>
    <row r="87" spans="1:3" ht="14.25" customHeight="1">
      <c r="A87" s="2">
        <v>84</v>
      </c>
      <c r="B87" s="179" t="s">
        <v>54</v>
      </c>
      <c r="C87" s="262">
        <v>0.08</v>
      </c>
    </row>
    <row r="88" spans="1:3" ht="14.25" customHeight="1">
      <c r="A88" s="2">
        <v>85</v>
      </c>
      <c r="B88" s="179" t="s">
        <v>32</v>
      </c>
      <c r="C88" s="262">
        <v>0.08</v>
      </c>
    </row>
    <row r="89" spans="1:3" ht="14.25" customHeight="1">
      <c r="A89" s="2">
        <v>86</v>
      </c>
      <c r="B89" s="2" t="s">
        <v>53</v>
      </c>
      <c r="C89" s="12">
        <v>0.08</v>
      </c>
    </row>
    <row r="90" spans="1:3" ht="14.25" customHeight="1">
      <c r="A90" s="2">
        <v>87</v>
      </c>
      <c r="B90" s="2" t="s">
        <v>131</v>
      </c>
      <c r="C90" s="12">
        <v>0.08</v>
      </c>
    </row>
    <row r="91" spans="1:3" ht="14.25" customHeight="1">
      <c r="A91" s="2">
        <v>88</v>
      </c>
      <c r="B91" s="2" t="s">
        <v>192</v>
      </c>
      <c r="C91" s="12">
        <v>7.0000000000000007E-2</v>
      </c>
    </row>
    <row r="92" spans="1:3" ht="14.25" customHeight="1">
      <c r="A92" s="2">
        <v>89</v>
      </c>
      <c r="B92" s="2" t="s">
        <v>38</v>
      </c>
      <c r="C92" s="12">
        <v>7.0000000000000007E-2</v>
      </c>
    </row>
    <row r="93" spans="1:3" ht="14.25" customHeight="1">
      <c r="A93" s="2">
        <v>90</v>
      </c>
      <c r="B93" s="2" t="s">
        <v>134</v>
      </c>
      <c r="C93" s="12">
        <v>0.05</v>
      </c>
    </row>
    <row r="94" spans="1:3" ht="14.25" customHeight="1">
      <c r="A94" s="2"/>
      <c r="C94" s="41"/>
    </row>
    <row r="95" spans="1:3" ht="14.25" customHeight="1">
      <c r="A95" s="2"/>
      <c r="C95" s="41"/>
    </row>
    <row r="96" spans="1:3" ht="14.25" customHeight="1">
      <c r="A96" s="2"/>
      <c r="B96" s="7" t="s">
        <v>11</v>
      </c>
      <c r="C96" s="342">
        <v>0.2</v>
      </c>
    </row>
    <row r="97" spans="1:3" ht="14.25" customHeight="1">
      <c r="A97" s="2"/>
      <c r="B97" s="7" t="s">
        <v>10</v>
      </c>
      <c r="C97" s="347">
        <v>0.2626666666666666</v>
      </c>
    </row>
  </sheetData>
  <sortState xmlns:xlrd2="http://schemas.microsoft.com/office/spreadsheetml/2017/richdata2" ref="I4:J93">
    <sortCondition descending="1" ref="J4:J93"/>
    <sortCondition ref="I4:I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6">
    <pageSetUpPr fitToPage="1"/>
  </sheetPr>
  <dimension ref="A1:K98"/>
  <sheetViews>
    <sheetView zoomScaleNormal="100" workbookViewId="0">
      <pane ySplit="1" topLeftCell="A83" activePane="bottomLeft" state="frozen"/>
      <selection sqref="A1:C97"/>
      <selection pane="bottomLeft" activeCell="B1" sqref="B1"/>
    </sheetView>
  </sheetViews>
  <sheetFormatPr defaultColWidth="9.140625" defaultRowHeight="14.25" customHeight="1"/>
  <cols>
    <col min="1" max="1" width="6.140625" style="2" customWidth="1"/>
    <col min="2" max="2" width="22.7109375" style="2" customWidth="1"/>
    <col min="3" max="3" width="7.7109375" style="129" bestFit="1" customWidth="1"/>
    <col min="4" max="4" width="9.42578125" style="57" customWidth="1"/>
    <col min="5" max="5" width="10.28515625" style="5" customWidth="1"/>
    <col min="6" max="6" width="21.5703125" bestFit="1" customWidth="1"/>
    <col min="8" max="8" width="8.7109375" customWidth="1"/>
    <col min="10" max="10" width="25.28515625" style="20" bestFit="1" customWidth="1"/>
    <col min="11" max="11" width="19.85546875" style="11" bestFit="1" customWidth="1"/>
    <col min="12" max="12" width="8.7109375"/>
    <col min="13" max="29" width="8.85546875" customWidth="1"/>
  </cols>
  <sheetData>
    <row r="1" spans="1:11" ht="15.75" customHeight="1">
      <c r="B1" s="98" t="s">
        <v>535</v>
      </c>
      <c r="F1" s="35"/>
      <c r="H1" s="35"/>
      <c r="I1" s="35"/>
    </row>
    <row r="2" spans="1:11" ht="14.25" customHeight="1">
      <c r="B2" s="99" t="s">
        <v>536</v>
      </c>
      <c r="F2" s="35"/>
      <c r="H2" s="35"/>
      <c r="I2" s="35"/>
    </row>
    <row r="3" spans="1:11" ht="14.25" customHeight="1">
      <c r="B3" s="99"/>
      <c r="F3" s="35"/>
      <c r="H3" s="35"/>
      <c r="I3" s="35"/>
      <c r="J3" s="179"/>
      <c r="K3" s="179"/>
    </row>
    <row r="4" spans="1:11" ht="14.25" customHeight="1">
      <c r="A4" s="2">
        <v>1</v>
      </c>
      <c r="B4" s="179" t="s">
        <v>150</v>
      </c>
      <c r="C4" s="262">
        <v>967.33</v>
      </c>
      <c r="D4" s="48"/>
      <c r="H4" s="49"/>
      <c r="I4" s="49"/>
    </row>
    <row r="5" spans="1:11" ht="14.25" customHeight="1">
      <c r="A5" s="2">
        <v>2</v>
      </c>
      <c r="B5" s="179" t="s">
        <v>160</v>
      </c>
      <c r="C5" s="262">
        <v>346.01</v>
      </c>
      <c r="D5" s="48"/>
      <c r="H5" s="56"/>
      <c r="I5" s="49"/>
    </row>
    <row r="6" spans="1:11" ht="14.25" customHeight="1">
      <c r="A6" s="2">
        <v>3</v>
      </c>
      <c r="B6" s="179" t="s">
        <v>116</v>
      </c>
      <c r="C6" s="262">
        <v>284.76</v>
      </c>
      <c r="D6" s="48"/>
      <c r="H6" s="56"/>
      <c r="I6" s="49"/>
    </row>
    <row r="7" spans="1:11" ht="14.25" customHeight="1">
      <c r="A7" s="2">
        <v>4</v>
      </c>
      <c r="B7" s="179" t="s">
        <v>321</v>
      </c>
      <c r="C7" s="262">
        <v>281.05</v>
      </c>
      <c r="D7" s="48"/>
      <c r="H7" s="56"/>
      <c r="I7" s="49"/>
    </row>
    <row r="8" spans="1:11" ht="14.25" customHeight="1">
      <c r="A8" s="2">
        <v>5</v>
      </c>
      <c r="B8" s="179" t="s">
        <v>75</v>
      </c>
      <c r="C8" s="262">
        <v>253.33</v>
      </c>
      <c r="D8" s="48"/>
      <c r="H8" s="56"/>
      <c r="I8" s="2"/>
    </row>
    <row r="9" spans="1:11" ht="14.25" customHeight="1">
      <c r="A9" s="2">
        <v>6</v>
      </c>
      <c r="B9" s="179" t="s">
        <v>193</v>
      </c>
      <c r="C9" s="262">
        <v>243.7</v>
      </c>
      <c r="D9" s="48"/>
      <c r="H9" s="56"/>
      <c r="I9" s="49"/>
    </row>
    <row r="10" spans="1:11" ht="14.25" customHeight="1">
      <c r="A10" s="2">
        <v>7</v>
      </c>
      <c r="B10" s="179" t="s">
        <v>125</v>
      </c>
      <c r="C10" s="262">
        <v>240.7</v>
      </c>
      <c r="D10" s="48"/>
      <c r="H10" s="56"/>
      <c r="I10" s="49"/>
    </row>
    <row r="11" spans="1:11" ht="14.25" customHeight="1">
      <c r="A11" s="2">
        <v>8</v>
      </c>
      <c r="B11" s="179" t="s">
        <v>184</v>
      </c>
      <c r="C11" s="262">
        <v>201.89</v>
      </c>
      <c r="D11" s="48"/>
      <c r="H11" s="49"/>
      <c r="I11" s="49"/>
    </row>
    <row r="12" spans="1:11" ht="14.25" customHeight="1">
      <c r="A12" s="2">
        <v>9</v>
      </c>
      <c r="B12" s="179" t="s">
        <v>134</v>
      </c>
      <c r="C12" s="262">
        <v>200.51</v>
      </c>
      <c r="D12" s="48"/>
      <c r="H12" s="49"/>
      <c r="I12" s="49"/>
    </row>
    <row r="13" spans="1:11" ht="14.25" customHeight="1">
      <c r="A13" s="2">
        <v>10</v>
      </c>
      <c r="B13" s="179" t="s">
        <v>44</v>
      </c>
      <c r="C13" s="262">
        <v>190.49</v>
      </c>
      <c r="D13" s="48"/>
      <c r="H13" s="49"/>
      <c r="I13" s="49"/>
    </row>
    <row r="14" spans="1:11" ht="14.25" customHeight="1">
      <c r="A14" s="2">
        <v>11</v>
      </c>
      <c r="B14" s="179" t="s">
        <v>153</v>
      </c>
      <c r="C14" s="262">
        <v>183.72</v>
      </c>
      <c r="D14" s="48"/>
      <c r="H14" s="49"/>
      <c r="I14" s="2"/>
    </row>
    <row r="15" spans="1:11" ht="14.25" customHeight="1">
      <c r="A15" s="2">
        <v>12</v>
      </c>
      <c r="B15" s="179" t="s">
        <v>70</v>
      </c>
      <c r="C15" s="262">
        <v>169.92</v>
      </c>
      <c r="D15" s="48"/>
      <c r="H15" s="56"/>
      <c r="I15" s="49"/>
    </row>
    <row r="16" spans="1:11" ht="14.25" customHeight="1">
      <c r="A16" s="2">
        <v>13</v>
      </c>
      <c r="B16" s="179" t="s">
        <v>139</v>
      </c>
      <c r="C16" s="262">
        <v>164.85</v>
      </c>
      <c r="D16" s="48"/>
      <c r="H16" s="56"/>
      <c r="I16" s="49"/>
    </row>
    <row r="17" spans="1:4" ht="14.25" customHeight="1">
      <c r="A17" s="2">
        <v>14</v>
      </c>
      <c r="B17" s="179" t="s">
        <v>140</v>
      </c>
      <c r="C17" s="262">
        <v>151.72999999999999</v>
      </c>
      <c r="D17" s="48"/>
    </row>
    <row r="18" spans="1:4" ht="14.25" customHeight="1">
      <c r="A18" s="2">
        <v>15</v>
      </c>
      <c r="B18" s="179" t="s">
        <v>32</v>
      </c>
      <c r="C18" s="262">
        <v>148.25</v>
      </c>
      <c r="D18" s="48"/>
    </row>
    <row r="19" spans="1:4" ht="14.25" customHeight="1">
      <c r="A19" s="2">
        <v>16</v>
      </c>
      <c r="B19" s="179" t="s">
        <v>29</v>
      </c>
      <c r="C19" s="262">
        <v>147.47999999999999</v>
      </c>
      <c r="D19" s="48"/>
    </row>
    <row r="20" spans="1:4" ht="14.25" customHeight="1">
      <c r="A20" s="2">
        <v>17</v>
      </c>
      <c r="B20" s="179" t="s">
        <v>318</v>
      </c>
      <c r="C20" s="262">
        <v>143.88999999999999</v>
      </c>
      <c r="D20" s="48"/>
    </row>
    <row r="21" spans="1:4" ht="14.25" customHeight="1">
      <c r="A21" s="2">
        <v>18</v>
      </c>
      <c r="B21" s="179" t="s">
        <v>230</v>
      </c>
      <c r="C21" s="262">
        <v>142.96</v>
      </c>
      <c r="D21" s="48"/>
    </row>
    <row r="22" spans="1:4" ht="14.25" customHeight="1">
      <c r="A22" s="2">
        <v>19</v>
      </c>
      <c r="B22" s="179" t="s">
        <v>112</v>
      </c>
      <c r="C22" s="262">
        <v>142.15</v>
      </c>
      <c r="D22" s="48"/>
    </row>
    <row r="23" spans="1:4" ht="14.25" customHeight="1">
      <c r="A23" s="2">
        <v>20</v>
      </c>
      <c r="B23" s="179" t="s">
        <v>99</v>
      </c>
      <c r="C23" s="262">
        <v>139.77000000000001</v>
      </c>
      <c r="D23" s="48"/>
    </row>
    <row r="24" spans="1:4" ht="14.25" customHeight="1">
      <c r="A24" s="2">
        <v>21</v>
      </c>
      <c r="B24" s="179" t="s">
        <v>228</v>
      </c>
      <c r="C24" s="262">
        <v>138.21</v>
      </c>
      <c r="D24" s="48"/>
    </row>
    <row r="25" spans="1:4" ht="14.25" customHeight="1">
      <c r="A25" s="2">
        <v>22</v>
      </c>
      <c r="B25" s="179" t="s">
        <v>163</v>
      </c>
      <c r="C25" s="262">
        <v>133.41</v>
      </c>
      <c r="D25" s="48"/>
    </row>
    <row r="26" spans="1:4" ht="14.25" customHeight="1">
      <c r="A26" s="2">
        <v>23</v>
      </c>
      <c r="B26" s="179" t="s">
        <v>82</v>
      </c>
      <c r="C26" s="262">
        <v>131.35</v>
      </c>
      <c r="D26" s="48"/>
    </row>
    <row r="27" spans="1:4" ht="14.25" customHeight="1">
      <c r="A27" s="2">
        <v>24</v>
      </c>
      <c r="B27" s="179" t="s">
        <v>227</v>
      </c>
      <c r="C27" s="262">
        <v>130.41</v>
      </c>
      <c r="D27" s="48"/>
    </row>
    <row r="28" spans="1:4" ht="14.25" customHeight="1">
      <c r="A28" s="2">
        <v>25</v>
      </c>
      <c r="B28" s="179" t="s">
        <v>96</v>
      </c>
      <c r="C28" s="262">
        <v>122.98</v>
      </c>
      <c r="D28" s="48"/>
    </row>
    <row r="29" spans="1:4" ht="14.25" customHeight="1">
      <c r="A29" s="2">
        <v>26</v>
      </c>
      <c r="B29" s="179" t="s">
        <v>129</v>
      </c>
      <c r="C29" s="262">
        <v>121.14</v>
      </c>
      <c r="D29" s="48"/>
    </row>
    <row r="30" spans="1:4" ht="14.25" customHeight="1">
      <c r="A30" s="2">
        <v>27</v>
      </c>
      <c r="B30" s="2" t="s">
        <v>113</v>
      </c>
      <c r="C30" s="12">
        <v>121.62</v>
      </c>
      <c r="D30" s="48"/>
    </row>
    <row r="31" spans="1:4" ht="14.25" customHeight="1">
      <c r="A31" s="2">
        <v>28</v>
      </c>
      <c r="B31" s="179" t="s">
        <v>47</v>
      </c>
      <c r="C31" s="262">
        <v>121.02</v>
      </c>
      <c r="D31" s="48"/>
    </row>
    <row r="32" spans="1:4" ht="14.25" customHeight="1">
      <c r="A32" s="2">
        <v>29</v>
      </c>
      <c r="B32" s="179" t="s">
        <v>138</v>
      </c>
      <c r="C32" s="262">
        <v>120.08</v>
      </c>
      <c r="D32" s="48"/>
    </row>
    <row r="33" spans="1:4" ht="14.25" customHeight="1">
      <c r="A33" s="2">
        <v>30</v>
      </c>
      <c r="B33" s="179" t="s">
        <v>124</v>
      </c>
      <c r="C33" s="262">
        <v>119.05</v>
      </c>
      <c r="D33" s="48"/>
    </row>
    <row r="34" spans="1:4" ht="14.25" customHeight="1">
      <c r="A34" s="2">
        <v>31</v>
      </c>
      <c r="B34" s="179" t="s">
        <v>132</v>
      </c>
      <c r="C34" s="262">
        <v>119.03</v>
      </c>
      <c r="D34" s="48"/>
    </row>
    <row r="35" spans="1:4" ht="14.25" customHeight="1">
      <c r="A35" s="2">
        <v>32</v>
      </c>
      <c r="B35" s="179" t="s">
        <v>109</v>
      </c>
      <c r="C35" s="262">
        <v>115.92</v>
      </c>
      <c r="D35" s="48"/>
    </row>
    <row r="36" spans="1:4" ht="14.25" customHeight="1">
      <c r="A36" s="2">
        <v>33</v>
      </c>
      <c r="B36" s="179" t="s">
        <v>56</v>
      </c>
      <c r="C36" s="262">
        <v>115.91</v>
      </c>
      <c r="D36" s="48"/>
    </row>
    <row r="37" spans="1:4" ht="14.25" customHeight="1">
      <c r="A37" s="2">
        <v>34</v>
      </c>
      <c r="B37" s="179" t="s">
        <v>88</v>
      </c>
      <c r="C37" s="262">
        <v>115.28</v>
      </c>
      <c r="D37" s="48"/>
    </row>
    <row r="38" spans="1:4" ht="14.25" customHeight="1">
      <c r="A38" s="2">
        <v>35</v>
      </c>
      <c r="B38" s="179" t="s">
        <v>85</v>
      </c>
      <c r="C38" s="262">
        <v>112.86</v>
      </c>
      <c r="D38" s="48"/>
    </row>
    <row r="39" spans="1:4" ht="14.25" customHeight="1">
      <c r="A39" s="2">
        <v>36</v>
      </c>
      <c r="B39" s="179" t="s">
        <v>37</v>
      </c>
      <c r="C39" s="262">
        <v>112.77</v>
      </c>
      <c r="D39" s="48"/>
    </row>
    <row r="40" spans="1:4" ht="14.25" customHeight="1">
      <c r="A40" s="2">
        <v>37</v>
      </c>
      <c r="B40" s="179" t="s">
        <v>126</v>
      </c>
      <c r="C40" s="262">
        <v>109.68</v>
      </c>
      <c r="D40" s="48"/>
    </row>
    <row r="41" spans="1:4" ht="14.25" customHeight="1">
      <c r="A41" s="2">
        <v>38</v>
      </c>
      <c r="B41" s="179" t="s">
        <v>327</v>
      </c>
      <c r="C41" s="262">
        <v>109.59</v>
      </c>
      <c r="D41" s="48"/>
    </row>
    <row r="42" spans="1:4" ht="14.25" customHeight="1">
      <c r="A42" s="2">
        <v>39</v>
      </c>
      <c r="B42" s="179" t="s">
        <v>105</v>
      </c>
      <c r="C42" s="262">
        <v>106.76</v>
      </c>
      <c r="D42" s="48"/>
    </row>
    <row r="43" spans="1:4" ht="14.25" customHeight="1">
      <c r="A43" s="2">
        <v>40</v>
      </c>
      <c r="B43" s="179" t="s">
        <v>79</v>
      </c>
      <c r="C43" s="262">
        <v>106.37</v>
      </c>
      <c r="D43" s="48"/>
    </row>
    <row r="44" spans="1:4" ht="14.25" customHeight="1">
      <c r="A44" s="2">
        <v>41</v>
      </c>
      <c r="B44" s="179" t="s">
        <v>38</v>
      </c>
      <c r="C44" s="262">
        <v>105.6</v>
      </c>
      <c r="D44" s="48"/>
    </row>
    <row r="45" spans="1:4" ht="14.25" customHeight="1">
      <c r="A45" s="2">
        <v>42</v>
      </c>
      <c r="B45" s="179" t="s">
        <v>59</v>
      </c>
      <c r="C45" s="262">
        <v>105.57</v>
      </c>
      <c r="D45" s="48"/>
    </row>
    <row r="46" spans="1:4" ht="14.25" customHeight="1">
      <c r="A46" s="2">
        <v>43</v>
      </c>
      <c r="B46" s="179" t="s">
        <v>192</v>
      </c>
      <c r="C46" s="262">
        <v>105.34</v>
      </c>
      <c r="D46" s="48"/>
    </row>
    <row r="47" spans="1:4" ht="14.25" customHeight="1">
      <c r="A47" s="2">
        <v>44</v>
      </c>
      <c r="B47" s="179" t="s">
        <v>164</v>
      </c>
      <c r="C47" s="262">
        <v>104.82</v>
      </c>
      <c r="D47" s="48"/>
    </row>
    <row r="48" spans="1:4" ht="14.25" customHeight="1">
      <c r="A48" s="2">
        <v>45</v>
      </c>
      <c r="B48" s="179" t="s">
        <v>33</v>
      </c>
      <c r="C48" s="262">
        <v>103.66</v>
      </c>
      <c r="D48" s="48"/>
    </row>
    <row r="49" spans="1:4" ht="14.25" customHeight="1">
      <c r="A49" s="2">
        <v>46</v>
      </c>
      <c r="B49" s="179" t="s">
        <v>74</v>
      </c>
      <c r="C49" s="262">
        <v>101.91</v>
      </c>
      <c r="D49" s="48"/>
    </row>
    <row r="50" spans="1:4" ht="14.25" customHeight="1">
      <c r="A50" s="2">
        <v>47</v>
      </c>
      <c r="B50" s="179" t="s">
        <v>91</v>
      </c>
      <c r="C50" s="262">
        <v>99.24</v>
      </c>
      <c r="D50" s="48"/>
    </row>
    <row r="51" spans="1:4" ht="14.25" customHeight="1">
      <c r="A51" s="2">
        <v>48</v>
      </c>
      <c r="B51" s="179" t="s">
        <v>108</v>
      </c>
      <c r="C51" s="262">
        <v>98.38</v>
      </c>
    </row>
    <row r="52" spans="1:4" ht="14.25" customHeight="1">
      <c r="A52" s="2">
        <v>49</v>
      </c>
      <c r="B52" s="179" t="s">
        <v>166</v>
      </c>
      <c r="C52" s="262">
        <v>97.21</v>
      </c>
    </row>
    <row r="53" spans="1:4" ht="14.25" customHeight="1">
      <c r="A53" s="2">
        <v>50</v>
      </c>
      <c r="B53" s="179" t="s">
        <v>49</v>
      </c>
      <c r="C53" s="262">
        <v>95.74</v>
      </c>
    </row>
    <row r="54" spans="1:4" ht="14.25" customHeight="1">
      <c r="A54" s="2">
        <v>51</v>
      </c>
      <c r="B54" s="179" t="s">
        <v>60</v>
      </c>
      <c r="C54" s="262">
        <v>95.03</v>
      </c>
    </row>
    <row r="55" spans="1:4" ht="14.25" customHeight="1">
      <c r="A55" s="2">
        <v>52</v>
      </c>
      <c r="B55" s="179" t="s">
        <v>92</v>
      </c>
      <c r="C55" s="262">
        <v>93.76</v>
      </c>
    </row>
    <row r="56" spans="1:4" ht="14.25" customHeight="1">
      <c r="A56" s="2">
        <v>53</v>
      </c>
      <c r="B56" s="179" t="s">
        <v>30</v>
      </c>
      <c r="C56" s="262">
        <v>93.26</v>
      </c>
    </row>
    <row r="57" spans="1:4" ht="14.25" customHeight="1">
      <c r="A57" s="2">
        <v>54</v>
      </c>
      <c r="B57" s="179" t="s">
        <v>63</v>
      </c>
      <c r="C57" s="262">
        <v>89.39</v>
      </c>
    </row>
    <row r="58" spans="1:4" ht="14.25" customHeight="1">
      <c r="A58" s="2">
        <v>55</v>
      </c>
      <c r="B58" s="179" t="s">
        <v>98</v>
      </c>
      <c r="C58" s="262">
        <v>88.53</v>
      </c>
    </row>
    <row r="59" spans="1:4" ht="14.25" customHeight="1">
      <c r="A59" s="2">
        <v>56</v>
      </c>
      <c r="B59" s="179" t="s">
        <v>53</v>
      </c>
      <c r="C59" s="262">
        <v>88.1</v>
      </c>
    </row>
    <row r="60" spans="1:4" ht="14.25" customHeight="1">
      <c r="A60" s="2">
        <v>57</v>
      </c>
      <c r="B60" s="179" t="s">
        <v>231</v>
      </c>
      <c r="C60" s="262">
        <v>87.67</v>
      </c>
    </row>
    <row r="61" spans="1:4" ht="14.25" customHeight="1">
      <c r="A61" s="2">
        <v>58</v>
      </c>
      <c r="B61" s="179" t="s">
        <v>54</v>
      </c>
      <c r="C61" s="262">
        <v>84.78</v>
      </c>
    </row>
    <row r="62" spans="1:4" ht="14.25" customHeight="1">
      <c r="A62" s="2">
        <v>59</v>
      </c>
      <c r="B62" s="179" t="s">
        <v>135</v>
      </c>
      <c r="C62" s="262">
        <v>82.84</v>
      </c>
    </row>
    <row r="63" spans="1:4" ht="14.25" customHeight="1">
      <c r="A63" s="2">
        <v>60</v>
      </c>
      <c r="B63" s="179" t="s">
        <v>225</v>
      </c>
      <c r="C63" s="262">
        <v>77.430000000000007</v>
      </c>
    </row>
    <row r="64" spans="1:4" ht="14.25" customHeight="1">
      <c r="A64" s="2">
        <v>61</v>
      </c>
      <c r="B64" s="179" t="s">
        <v>320</v>
      </c>
      <c r="C64" s="262">
        <v>75.489999999999995</v>
      </c>
    </row>
    <row r="65" spans="1:3" ht="14.25" customHeight="1">
      <c r="A65" s="2">
        <v>62</v>
      </c>
      <c r="B65" s="2" t="s">
        <v>145</v>
      </c>
      <c r="C65" s="12">
        <v>75.150000000000006</v>
      </c>
    </row>
    <row r="66" spans="1:3" ht="14.25" customHeight="1">
      <c r="A66" s="2">
        <v>63</v>
      </c>
      <c r="B66" s="2" t="s">
        <v>188</v>
      </c>
      <c r="C66" s="12">
        <v>71.69</v>
      </c>
    </row>
    <row r="67" spans="1:3" ht="14.25" customHeight="1">
      <c r="A67" s="2">
        <v>64</v>
      </c>
      <c r="B67" s="2" t="s">
        <v>155</v>
      </c>
      <c r="C67" s="12">
        <v>69.349999999999994</v>
      </c>
    </row>
    <row r="68" spans="1:3" ht="14.25" customHeight="1">
      <c r="A68" s="2">
        <v>65</v>
      </c>
      <c r="B68" s="2" t="s">
        <v>131</v>
      </c>
      <c r="C68" s="12">
        <v>68.55</v>
      </c>
    </row>
    <row r="69" spans="1:3" ht="14.25" customHeight="1">
      <c r="A69" s="2">
        <v>66</v>
      </c>
      <c r="B69" s="2" t="s">
        <v>167</v>
      </c>
      <c r="C69" s="12">
        <v>68</v>
      </c>
    </row>
    <row r="70" spans="1:3" ht="14.25" customHeight="1">
      <c r="A70" s="2">
        <v>67</v>
      </c>
      <c r="B70" s="2" t="s">
        <v>42</v>
      </c>
      <c r="C70" s="12">
        <v>64.819999999999993</v>
      </c>
    </row>
    <row r="71" spans="1:3" ht="14.25" customHeight="1">
      <c r="A71" s="2">
        <v>68</v>
      </c>
      <c r="B71" s="2" t="s">
        <v>24</v>
      </c>
      <c r="C71" s="12">
        <v>63.68</v>
      </c>
    </row>
    <row r="72" spans="1:3" ht="14.25" customHeight="1">
      <c r="A72" s="2">
        <v>69</v>
      </c>
      <c r="B72" s="2" t="s">
        <v>65</v>
      </c>
      <c r="C72" s="12">
        <v>62.39</v>
      </c>
    </row>
    <row r="73" spans="1:3" ht="14.25" customHeight="1">
      <c r="A73" s="2">
        <v>70</v>
      </c>
      <c r="B73" s="2" t="s">
        <v>235</v>
      </c>
      <c r="C73" s="12">
        <v>61.55</v>
      </c>
    </row>
    <row r="74" spans="1:3" ht="14.25" customHeight="1">
      <c r="A74" s="2">
        <v>71</v>
      </c>
      <c r="B74" s="2" t="s">
        <v>102</v>
      </c>
      <c r="C74" s="12">
        <v>58.68</v>
      </c>
    </row>
    <row r="75" spans="1:3" ht="14.25" customHeight="1">
      <c r="A75" s="2">
        <v>72</v>
      </c>
      <c r="B75" s="2" t="s">
        <v>162</v>
      </c>
      <c r="C75" s="12">
        <v>55.68</v>
      </c>
    </row>
    <row r="76" spans="1:3" ht="14.25" customHeight="1">
      <c r="A76" s="2">
        <v>73</v>
      </c>
      <c r="B76" s="2" t="s">
        <v>319</v>
      </c>
      <c r="C76" s="12">
        <v>54.68</v>
      </c>
    </row>
    <row r="77" spans="1:3" ht="14.25" customHeight="1">
      <c r="A77" s="2">
        <v>74</v>
      </c>
      <c r="B77" s="2" t="s">
        <v>220</v>
      </c>
      <c r="C77" s="12">
        <v>53.47</v>
      </c>
    </row>
    <row r="78" spans="1:3" ht="14.25" customHeight="1">
      <c r="A78" s="2">
        <v>75</v>
      </c>
      <c r="B78" s="2" t="s">
        <v>226</v>
      </c>
      <c r="C78" s="12">
        <v>49.2</v>
      </c>
    </row>
    <row r="79" spans="1:3" ht="14.25" customHeight="1">
      <c r="A79" s="2">
        <v>76</v>
      </c>
      <c r="B79" s="2" t="s">
        <v>190</v>
      </c>
      <c r="C79" s="12">
        <v>40.380000000000003</v>
      </c>
    </row>
    <row r="80" spans="1:3" ht="14.25" customHeight="1">
      <c r="A80" s="2">
        <v>77</v>
      </c>
      <c r="B80" s="2" t="s">
        <v>114</v>
      </c>
      <c r="C80" s="12">
        <v>37.85</v>
      </c>
    </row>
    <row r="81" spans="1:3" ht="14.25" customHeight="1">
      <c r="A81" s="2">
        <v>78</v>
      </c>
      <c r="B81" s="2" t="s">
        <v>186</v>
      </c>
      <c r="C81" s="12">
        <v>35.14</v>
      </c>
    </row>
    <row r="82" spans="1:3" ht="14.25" customHeight="1">
      <c r="A82" s="2">
        <v>79</v>
      </c>
      <c r="B82" s="2" t="s">
        <v>508</v>
      </c>
      <c r="C82" s="12">
        <v>34.79</v>
      </c>
    </row>
    <row r="83" spans="1:3" ht="14.25" customHeight="1">
      <c r="A83" s="2">
        <v>80</v>
      </c>
      <c r="B83" s="2" t="s">
        <v>224</v>
      </c>
      <c r="C83" s="12">
        <v>32.32</v>
      </c>
    </row>
    <row r="84" spans="1:3" ht="14.25" customHeight="1">
      <c r="A84" s="2">
        <v>81</v>
      </c>
      <c r="B84" s="2" t="s">
        <v>104</v>
      </c>
      <c r="C84" s="12">
        <v>29.71</v>
      </c>
    </row>
    <row r="85" spans="1:3" ht="14.25" customHeight="1">
      <c r="A85" s="2">
        <v>82</v>
      </c>
      <c r="B85" s="2" t="s">
        <v>57</v>
      </c>
      <c r="C85" s="12">
        <v>27.13</v>
      </c>
    </row>
    <row r="86" spans="1:3" ht="14.25" customHeight="1">
      <c r="A86" s="2">
        <v>83</v>
      </c>
      <c r="B86" s="2" t="s">
        <v>213</v>
      </c>
      <c r="C86" s="12">
        <v>25.35</v>
      </c>
    </row>
    <row r="87" spans="1:3" ht="14.25" customHeight="1">
      <c r="A87" s="2">
        <v>84</v>
      </c>
      <c r="B87" s="2" t="s">
        <v>189</v>
      </c>
      <c r="C87" s="12">
        <v>25.03</v>
      </c>
    </row>
    <row r="88" spans="1:3" ht="14.25" customHeight="1">
      <c r="A88" s="2">
        <v>85</v>
      </c>
      <c r="B88" s="2" t="s">
        <v>191</v>
      </c>
      <c r="C88" s="12">
        <v>24.05</v>
      </c>
    </row>
    <row r="89" spans="1:3" ht="14.25" customHeight="1">
      <c r="A89" s="2">
        <v>86</v>
      </c>
      <c r="B89" s="2" t="s">
        <v>119</v>
      </c>
      <c r="C89" s="12">
        <v>18.760000000000002</v>
      </c>
    </row>
    <row r="90" spans="1:3" ht="14.25" customHeight="1">
      <c r="A90" s="2">
        <v>87</v>
      </c>
      <c r="B90" s="2" t="s">
        <v>144</v>
      </c>
      <c r="C90" s="12">
        <v>17.3</v>
      </c>
    </row>
    <row r="91" spans="1:3" ht="14.25" customHeight="1">
      <c r="A91" s="2">
        <v>88</v>
      </c>
      <c r="B91" s="2" t="s">
        <v>142</v>
      </c>
      <c r="C91" s="12">
        <v>14.19</v>
      </c>
    </row>
    <row r="92" spans="1:3" ht="14.25" customHeight="1">
      <c r="A92" s="2">
        <v>89</v>
      </c>
      <c r="B92" s="2" t="s">
        <v>76</v>
      </c>
      <c r="C92" s="12">
        <v>4.55</v>
      </c>
    </row>
    <row r="93" spans="1:3" ht="14.25" customHeight="1">
      <c r="A93" s="2">
        <v>90</v>
      </c>
      <c r="B93" s="2" t="s">
        <v>234</v>
      </c>
      <c r="C93" s="12">
        <v>0.57999999999999996</v>
      </c>
    </row>
    <row r="95" spans="1:3" ht="14.25" customHeight="1">
      <c r="B95"/>
      <c r="C95"/>
    </row>
    <row r="96" spans="1:3" ht="14.25" customHeight="1">
      <c r="B96"/>
      <c r="C96"/>
    </row>
    <row r="97" spans="2:3" ht="14.25" customHeight="1">
      <c r="B97" s="7" t="s">
        <v>11</v>
      </c>
      <c r="C97" s="117">
        <v>102.785</v>
      </c>
    </row>
    <row r="98" spans="2:3" ht="14.25" customHeight="1">
      <c r="B98" s="7" t="s">
        <v>10</v>
      </c>
      <c r="C98" s="117">
        <v>114.95222222222228</v>
      </c>
    </row>
  </sheetData>
  <sortState xmlns:xlrd2="http://schemas.microsoft.com/office/spreadsheetml/2017/richdata2" ref="J4:K93">
    <sortCondition descending="1" ref="K4:K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7">
    <pageSetUpPr fitToPage="1"/>
  </sheetPr>
  <dimension ref="A1:K97"/>
  <sheetViews>
    <sheetView zoomScaleNormal="100" workbookViewId="0">
      <pane ySplit="1" topLeftCell="A77" activePane="bottomLeft" state="frozen"/>
      <selection sqref="A1:C97"/>
      <selection pane="bottomLeft"/>
    </sheetView>
  </sheetViews>
  <sheetFormatPr defaultColWidth="9.140625" defaultRowHeight="14.25" customHeight="1"/>
  <cols>
    <col min="1" max="1" width="7.85546875" style="2" customWidth="1"/>
    <col min="2" max="2" width="22.28515625" customWidth="1"/>
    <col min="3" max="3" width="7.140625" style="57" customWidth="1"/>
    <col min="4" max="4" width="9.42578125" style="57" customWidth="1"/>
    <col min="5" max="5" width="11.5703125" customWidth="1"/>
    <col min="6" max="6" width="21.5703125" bestFit="1" customWidth="1"/>
    <col min="7" max="7" width="8.42578125" style="61" customWidth="1"/>
    <col min="8" max="8" width="8.7109375"/>
    <col min="9" max="9" width="8.85546875" customWidth="1"/>
    <col min="10" max="10" width="25.28515625" bestFit="1" customWidth="1"/>
    <col min="11" max="11" width="25.7109375" style="11" bestFit="1" customWidth="1"/>
    <col min="12" max="187" width="8.85546875" customWidth="1"/>
  </cols>
  <sheetData>
    <row r="1" spans="1:5" ht="16.5" customHeight="1">
      <c r="B1" s="98" t="s">
        <v>537</v>
      </c>
      <c r="C1" s="47"/>
      <c r="D1" s="47"/>
      <c r="E1" s="35"/>
    </row>
    <row r="2" spans="1:5" ht="14.25" customHeight="1">
      <c r="B2" s="99" t="s">
        <v>538</v>
      </c>
      <c r="C2" s="47"/>
      <c r="D2" s="47"/>
      <c r="E2" s="35"/>
    </row>
    <row r="3" spans="1:5" ht="14.25" customHeight="1">
      <c r="B3" s="99"/>
      <c r="C3" s="47"/>
      <c r="D3" s="47"/>
      <c r="E3" s="35"/>
    </row>
    <row r="4" spans="1:5" ht="14.25" customHeight="1">
      <c r="A4" s="2">
        <v>1</v>
      </c>
      <c r="B4" s="179" t="s">
        <v>188</v>
      </c>
      <c r="C4" s="262">
        <v>46.38</v>
      </c>
      <c r="D4" s="48"/>
    </row>
    <row r="5" spans="1:5" ht="14.25" customHeight="1">
      <c r="A5" s="2">
        <v>2</v>
      </c>
      <c r="B5" s="179" t="s">
        <v>150</v>
      </c>
      <c r="C5" s="262">
        <v>43.98</v>
      </c>
      <c r="D5" s="48"/>
    </row>
    <row r="6" spans="1:5" ht="14.25" customHeight="1">
      <c r="A6" s="2">
        <v>3</v>
      </c>
      <c r="B6" s="179" t="s">
        <v>75</v>
      </c>
      <c r="C6" s="262">
        <v>40.049999999999997</v>
      </c>
      <c r="D6" s="48"/>
    </row>
    <row r="7" spans="1:5" ht="14.25" customHeight="1">
      <c r="A7" s="2">
        <v>4</v>
      </c>
      <c r="B7" s="179" t="s">
        <v>116</v>
      </c>
      <c r="C7" s="262">
        <v>31.65</v>
      </c>
      <c r="D7" s="48"/>
    </row>
    <row r="8" spans="1:5" ht="14.25" customHeight="1">
      <c r="A8" s="2">
        <v>5</v>
      </c>
      <c r="B8" s="179" t="s">
        <v>230</v>
      </c>
      <c r="C8" s="262">
        <v>28.58</v>
      </c>
      <c r="D8" s="48"/>
    </row>
    <row r="9" spans="1:5" ht="14.25" customHeight="1">
      <c r="A9" s="2">
        <v>6</v>
      </c>
      <c r="B9" s="179" t="s">
        <v>126</v>
      </c>
      <c r="C9" s="262">
        <v>28.04</v>
      </c>
      <c r="D9" s="48"/>
    </row>
    <row r="10" spans="1:5" ht="14.25" customHeight="1">
      <c r="A10" s="2">
        <v>7</v>
      </c>
      <c r="B10" s="179" t="s">
        <v>160</v>
      </c>
      <c r="C10" s="262">
        <v>26.13</v>
      </c>
      <c r="D10" s="48"/>
    </row>
    <row r="11" spans="1:5" ht="14.25" customHeight="1">
      <c r="A11" s="2">
        <v>8</v>
      </c>
      <c r="B11" s="179" t="s">
        <v>190</v>
      </c>
      <c r="C11" s="262">
        <v>22.69</v>
      </c>
      <c r="D11" s="48"/>
    </row>
    <row r="12" spans="1:5" ht="14.25" customHeight="1">
      <c r="A12" s="2">
        <v>9</v>
      </c>
      <c r="B12" s="179" t="s">
        <v>193</v>
      </c>
      <c r="C12" s="262">
        <v>21.44</v>
      </c>
      <c r="D12" s="48"/>
    </row>
    <row r="13" spans="1:5" ht="14.25" customHeight="1">
      <c r="A13" s="2">
        <v>10</v>
      </c>
      <c r="B13" s="179" t="s">
        <v>508</v>
      </c>
      <c r="C13" s="262">
        <v>21.08</v>
      </c>
      <c r="D13" s="48"/>
    </row>
    <row r="14" spans="1:5" ht="14.25" customHeight="1">
      <c r="A14" s="2">
        <v>11</v>
      </c>
      <c r="B14" s="179" t="s">
        <v>92</v>
      </c>
      <c r="C14" s="262">
        <v>20.47</v>
      </c>
      <c r="D14" s="48"/>
    </row>
    <row r="15" spans="1:5" ht="14.25" customHeight="1">
      <c r="A15" s="2">
        <v>12</v>
      </c>
      <c r="B15" s="179" t="s">
        <v>59</v>
      </c>
      <c r="C15" s="262">
        <v>17.940000000000001</v>
      </c>
      <c r="D15" s="48"/>
    </row>
    <row r="16" spans="1:5" ht="14.25" customHeight="1">
      <c r="A16" s="2">
        <v>13</v>
      </c>
      <c r="B16" s="179" t="s">
        <v>70</v>
      </c>
      <c r="C16" s="262">
        <v>16.760000000000002</v>
      </c>
      <c r="D16" s="48"/>
    </row>
    <row r="17" spans="1:4" ht="14.25" customHeight="1">
      <c r="A17" s="2">
        <v>14</v>
      </c>
      <c r="B17" s="179" t="s">
        <v>139</v>
      </c>
      <c r="C17" s="262">
        <v>16.72</v>
      </c>
      <c r="D17" s="48"/>
    </row>
    <row r="18" spans="1:4" ht="14.25" customHeight="1">
      <c r="A18" s="2">
        <v>15</v>
      </c>
      <c r="B18" s="179" t="s">
        <v>166</v>
      </c>
      <c r="C18" s="262">
        <v>16.100000000000001</v>
      </c>
      <c r="D18" s="48"/>
    </row>
    <row r="19" spans="1:4" ht="14.25" customHeight="1">
      <c r="A19" s="2">
        <v>16</v>
      </c>
      <c r="B19" s="179" t="s">
        <v>109</v>
      </c>
      <c r="C19" s="262">
        <v>15.63</v>
      </c>
      <c r="D19" s="48"/>
    </row>
    <row r="20" spans="1:4" ht="14.25" customHeight="1">
      <c r="A20" s="2">
        <v>17</v>
      </c>
      <c r="B20" s="179" t="s">
        <v>140</v>
      </c>
      <c r="C20" s="262">
        <v>15.51</v>
      </c>
      <c r="D20" s="48"/>
    </row>
    <row r="21" spans="1:4" ht="14.25" customHeight="1">
      <c r="A21" s="2">
        <v>18</v>
      </c>
      <c r="B21" s="179" t="s">
        <v>138</v>
      </c>
      <c r="C21" s="262">
        <v>15.34</v>
      </c>
      <c r="D21" s="48"/>
    </row>
    <row r="22" spans="1:4" ht="14.25" customHeight="1">
      <c r="A22" s="2">
        <v>19</v>
      </c>
      <c r="B22" s="179" t="s">
        <v>56</v>
      </c>
      <c r="C22" s="262">
        <v>13.96</v>
      </c>
      <c r="D22" s="48"/>
    </row>
    <row r="23" spans="1:4" ht="14.25" customHeight="1">
      <c r="A23" s="2">
        <v>20</v>
      </c>
      <c r="B23" s="179" t="s">
        <v>104</v>
      </c>
      <c r="C23" s="262">
        <v>13.96</v>
      </c>
      <c r="D23" s="48"/>
    </row>
    <row r="24" spans="1:4" ht="14.25" customHeight="1">
      <c r="A24" s="2">
        <v>21</v>
      </c>
      <c r="B24" s="179" t="s">
        <v>113</v>
      </c>
      <c r="C24" s="262">
        <v>13.88</v>
      </c>
      <c r="D24" s="48"/>
    </row>
    <row r="25" spans="1:4" ht="14.25" customHeight="1">
      <c r="A25" s="2">
        <v>22</v>
      </c>
      <c r="B25" s="179" t="s">
        <v>49</v>
      </c>
      <c r="C25" s="262">
        <v>13.57</v>
      </c>
      <c r="D25" s="48"/>
    </row>
    <row r="26" spans="1:4" ht="14.25" customHeight="1">
      <c r="A26" s="2">
        <v>23</v>
      </c>
      <c r="B26" s="179" t="s">
        <v>225</v>
      </c>
      <c r="C26" s="262">
        <v>13.35</v>
      </c>
      <c r="D26" s="48"/>
    </row>
    <row r="27" spans="1:4" ht="14.25" customHeight="1">
      <c r="A27" s="2">
        <v>24</v>
      </c>
      <c r="B27" s="179" t="s">
        <v>321</v>
      </c>
      <c r="C27" s="262">
        <v>13.19</v>
      </c>
      <c r="D27" s="48"/>
    </row>
    <row r="28" spans="1:4" ht="14.25" customHeight="1">
      <c r="A28" s="2">
        <v>25</v>
      </c>
      <c r="B28" s="179" t="s">
        <v>32</v>
      </c>
      <c r="C28" s="262">
        <v>12.98</v>
      </c>
      <c r="D28" s="48"/>
    </row>
    <row r="29" spans="1:4" ht="14.25" customHeight="1">
      <c r="A29" s="2">
        <v>26</v>
      </c>
      <c r="B29" s="179" t="s">
        <v>79</v>
      </c>
      <c r="C29" s="262">
        <v>12.48</v>
      </c>
      <c r="D29" s="48"/>
    </row>
    <row r="30" spans="1:4" ht="14.25" customHeight="1">
      <c r="A30" s="2">
        <v>27</v>
      </c>
      <c r="B30" s="179" t="s">
        <v>125</v>
      </c>
      <c r="C30" s="262">
        <v>12.12</v>
      </c>
      <c r="D30" s="48"/>
    </row>
    <row r="31" spans="1:4" ht="14.25" customHeight="1">
      <c r="A31" s="2">
        <v>28</v>
      </c>
      <c r="B31" s="179" t="s">
        <v>91</v>
      </c>
      <c r="C31" s="262">
        <v>12.03</v>
      </c>
      <c r="D31" s="48"/>
    </row>
    <row r="32" spans="1:4" ht="14.25" customHeight="1">
      <c r="A32" s="2">
        <v>29</v>
      </c>
      <c r="B32" s="179" t="s">
        <v>153</v>
      </c>
      <c r="C32" s="262">
        <v>11.73</v>
      </c>
      <c r="D32" s="48"/>
    </row>
    <row r="33" spans="1:4" ht="14.25" customHeight="1">
      <c r="A33" s="2">
        <v>30</v>
      </c>
      <c r="B33" s="179" t="s">
        <v>112</v>
      </c>
      <c r="C33" s="262">
        <v>11.58</v>
      </c>
      <c r="D33" s="48"/>
    </row>
    <row r="34" spans="1:4" ht="14.25" customHeight="1">
      <c r="A34" s="2">
        <v>31</v>
      </c>
      <c r="B34" s="179" t="s">
        <v>99</v>
      </c>
      <c r="C34" s="262">
        <v>11.47</v>
      </c>
      <c r="D34" s="48"/>
    </row>
    <row r="35" spans="1:4" ht="14.25" customHeight="1">
      <c r="A35" s="2">
        <v>32</v>
      </c>
      <c r="B35" s="179" t="s">
        <v>226</v>
      </c>
      <c r="C35" s="262">
        <v>11.27</v>
      </c>
      <c r="D35" s="48"/>
    </row>
    <row r="36" spans="1:4" ht="14.25" customHeight="1">
      <c r="A36" s="2">
        <v>33</v>
      </c>
      <c r="B36" s="179" t="s">
        <v>184</v>
      </c>
      <c r="C36" s="262">
        <v>10.94</v>
      </c>
      <c r="D36" s="48"/>
    </row>
    <row r="37" spans="1:4" ht="14.25" customHeight="1">
      <c r="A37" s="2">
        <v>34</v>
      </c>
      <c r="B37" s="179" t="s">
        <v>132</v>
      </c>
      <c r="C37" s="262">
        <v>10.93</v>
      </c>
      <c r="D37" s="48"/>
    </row>
    <row r="38" spans="1:4" ht="14.25" customHeight="1">
      <c r="A38" s="2">
        <v>35</v>
      </c>
      <c r="B38" s="179" t="s">
        <v>38</v>
      </c>
      <c r="C38" s="262">
        <v>10.41</v>
      </c>
      <c r="D38" s="48"/>
    </row>
    <row r="39" spans="1:4" ht="14.25" customHeight="1">
      <c r="A39" s="2">
        <v>36</v>
      </c>
      <c r="B39" s="179" t="s">
        <v>227</v>
      </c>
      <c r="C39" s="262">
        <v>10.39</v>
      </c>
      <c r="D39" s="48"/>
    </row>
    <row r="40" spans="1:4" ht="14.25" customHeight="1">
      <c r="A40" s="2">
        <v>37</v>
      </c>
      <c r="B40" s="179" t="s">
        <v>82</v>
      </c>
      <c r="C40" s="262">
        <v>10.26</v>
      </c>
      <c r="D40" s="48"/>
    </row>
    <row r="41" spans="1:4" ht="14.25" customHeight="1">
      <c r="A41" s="2">
        <v>38</v>
      </c>
      <c r="B41" s="179" t="s">
        <v>114</v>
      </c>
      <c r="C41" s="262">
        <v>10.24</v>
      </c>
      <c r="D41" s="48"/>
    </row>
    <row r="42" spans="1:4" ht="14.25" customHeight="1">
      <c r="A42" s="2">
        <v>39</v>
      </c>
      <c r="B42" s="179" t="s">
        <v>144</v>
      </c>
      <c r="C42" s="262">
        <v>10.199999999999999</v>
      </c>
      <c r="D42" s="48"/>
    </row>
    <row r="43" spans="1:4" ht="14.25" customHeight="1">
      <c r="A43" s="2">
        <v>40</v>
      </c>
      <c r="B43" s="179" t="s">
        <v>47</v>
      </c>
      <c r="C43" s="262">
        <v>9.9600000000000009</v>
      </c>
      <c r="D43" s="48"/>
    </row>
    <row r="44" spans="1:4" ht="14.25" customHeight="1">
      <c r="A44" s="2">
        <v>41</v>
      </c>
      <c r="B44" s="179" t="s">
        <v>85</v>
      </c>
      <c r="C44" s="262">
        <v>9.81</v>
      </c>
      <c r="D44" s="48"/>
    </row>
    <row r="45" spans="1:4" ht="14.25" customHeight="1">
      <c r="A45" s="2">
        <v>42</v>
      </c>
      <c r="B45" s="179" t="s">
        <v>318</v>
      </c>
      <c r="C45" s="262">
        <v>9.75</v>
      </c>
      <c r="D45" s="48"/>
    </row>
    <row r="46" spans="1:4" ht="14.25" customHeight="1">
      <c r="A46" s="2">
        <v>43</v>
      </c>
      <c r="B46" s="179" t="s">
        <v>192</v>
      </c>
      <c r="C46" s="262">
        <v>9.65</v>
      </c>
      <c r="D46" s="48"/>
    </row>
    <row r="47" spans="1:4" ht="14.25" customHeight="1">
      <c r="A47" s="2">
        <v>44</v>
      </c>
      <c r="B47" s="179" t="s">
        <v>60</v>
      </c>
      <c r="C47" s="262">
        <v>9.6199999999999992</v>
      </c>
      <c r="D47" s="48"/>
    </row>
    <row r="48" spans="1:4" ht="14.25" customHeight="1">
      <c r="A48" s="2">
        <v>45</v>
      </c>
      <c r="B48" s="179" t="s">
        <v>162</v>
      </c>
      <c r="C48" s="262">
        <v>9.58</v>
      </c>
      <c r="D48" s="48"/>
    </row>
    <row r="49" spans="1:4" ht="14.25" customHeight="1">
      <c r="A49" s="2">
        <v>46</v>
      </c>
      <c r="B49" s="179" t="s">
        <v>24</v>
      </c>
      <c r="C49" s="262">
        <v>9.4499999999999993</v>
      </c>
      <c r="D49" s="48"/>
    </row>
    <row r="50" spans="1:4" ht="14.25" customHeight="1">
      <c r="A50" s="2">
        <v>47</v>
      </c>
      <c r="B50" s="179" t="s">
        <v>129</v>
      </c>
      <c r="C50" s="262">
        <v>9.43</v>
      </c>
      <c r="D50" s="48"/>
    </row>
    <row r="51" spans="1:4" ht="14.25" customHeight="1">
      <c r="A51" s="2">
        <v>48</v>
      </c>
      <c r="B51" s="2" t="s">
        <v>30</v>
      </c>
      <c r="C51" s="43">
        <v>9.2100000000000009</v>
      </c>
    </row>
    <row r="52" spans="1:4" ht="14.25" customHeight="1">
      <c r="A52" s="2">
        <v>49</v>
      </c>
      <c r="B52" s="2" t="s">
        <v>33</v>
      </c>
      <c r="C52" s="43">
        <v>9.16</v>
      </c>
    </row>
    <row r="53" spans="1:4" ht="14.25" customHeight="1">
      <c r="A53" s="2">
        <v>50</v>
      </c>
      <c r="B53" s="2" t="s">
        <v>327</v>
      </c>
      <c r="C53" s="43">
        <v>9.0500000000000007</v>
      </c>
    </row>
    <row r="54" spans="1:4" ht="14.25" customHeight="1">
      <c r="A54" s="2">
        <v>51</v>
      </c>
      <c r="B54" s="2" t="s">
        <v>135</v>
      </c>
      <c r="C54" s="43">
        <v>8.89</v>
      </c>
    </row>
    <row r="55" spans="1:4" ht="14.25" customHeight="1">
      <c r="A55" s="2">
        <v>52</v>
      </c>
      <c r="B55" s="2" t="s">
        <v>163</v>
      </c>
      <c r="C55" s="43">
        <v>8.6999999999999993</v>
      </c>
    </row>
    <row r="56" spans="1:4" ht="14.25" customHeight="1">
      <c r="A56" s="2">
        <v>53</v>
      </c>
      <c r="B56" s="2" t="s">
        <v>320</v>
      </c>
      <c r="C56" s="43">
        <v>8.65</v>
      </c>
    </row>
    <row r="57" spans="1:4" ht="14.25" customHeight="1">
      <c r="A57" s="2">
        <v>54</v>
      </c>
      <c r="B57" s="2" t="s">
        <v>37</v>
      </c>
      <c r="C57" s="43">
        <v>8.57</v>
      </c>
    </row>
    <row r="58" spans="1:4" ht="14.25" customHeight="1">
      <c r="A58" s="2">
        <v>55</v>
      </c>
      <c r="B58" s="2" t="s">
        <v>54</v>
      </c>
      <c r="C58" s="43">
        <v>8.3800000000000008</v>
      </c>
    </row>
    <row r="59" spans="1:4" ht="14.25" customHeight="1">
      <c r="A59" s="2">
        <v>56</v>
      </c>
      <c r="B59" s="2" t="s">
        <v>167</v>
      </c>
      <c r="C59" s="43">
        <v>8.36</v>
      </c>
    </row>
    <row r="60" spans="1:4" ht="14.25" customHeight="1">
      <c r="A60" s="2">
        <v>57</v>
      </c>
      <c r="B60" s="2" t="s">
        <v>228</v>
      </c>
      <c r="C60" s="43">
        <v>8.3000000000000007</v>
      </c>
    </row>
    <row r="61" spans="1:4" ht="14.25" customHeight="1">
      <c r="A61" s="2">
        <v>58</v>
      </c>
      <c r="B61" s="2" t="s">
        <v>145</v>
      </c>
      <c r="C61" s="43">
        <v>8.15</v>
      </c>
    </row>
    <row r="62" spans="1:4" ht="14.25" customHeight="1">
      <c r="A62" s="2">
        <v>59</v>
      </c>
      <c r="B62" s="2" t="s">
        <v>155</v>
      </c>
      <c r="C62" s="43">
        <v>8.1</v>
      </c>
    </row>
    <row r="63" spans="1:4" ht="14.25" customHeight="1">
      <c r="A63" s="2">
        <v>60</v>
      </c>
      <c r="B63" s="2" t="s">
        <v>53</v>
      </c>
      <c r="C63" s="43">
        <v>7.88</v>
      </c>
    </row>
    <row r="64" spans="1:4" ht="14.25" customHeight="1">
      <c r="A64" s="2">
        <v>61</v>
      </c>
      <c r="B64" s="2" t="s">
        <v>220</v>
      </c>
      <c r="C64" s="43">
        <v>7.76</v>
      </c>
    </row>
    <row r="65" spans="1:3" ht="14.25" customHeight="1">
      <c r="A65" s="2">
        <v>62</v>
      </c>
      <c r="B65" s="2" t="s">
        <v>231</v>
      </c>
      <c r="C65" s="43">
        <v>7.6</v>
      </c>
    </row>
    <row r="66" spans="1:3" ht="14.25" customHeight="1">
      <c r="A66" s="2">
        <v>63</v>
      </c>
      <c r="B66" s="2" t="s">
        <v>98</v>
      </c>
      <c r="C66" s="43">
        <v>7.54</v>
      </c>
    </row>
    <row r="67" spans="1:3" ht="14.25" customHeight="1">
      <c r="A67" s="2">
        <v>64</v>
      </c>
      <c r="B67" s="2" t="s">
        <v>108</v>
      </c>
      <c r="C67" s="43">
        <v>7.53</v>
      </c>
    </row>
    <row r="68" spans="1:3" ht="14.25" customHeight="1">
      <c r="A68" s="2">
        <v>65</v>
      </c>
      <c r="B68" s="2" t="s">
        <v>105</v>
      </c>
      <c r="C68" s="43">
        <v>7.38</v>
      </c>
    </row>
    <row r="69" spans="1:3" ht="14.25" customHeight="1">
      <c r="A69" s="2">
        <v>66</v>
      </c>
      <c r="B69" s="2" t="s">
        <v>44</v>
      </c>
      <c r="C69" s="43">
        <v>7.25</v>
      </c>
    </row>
    <row r="70" spans="1:3" ht="14.25" customHeight="1">
      <c r="A70" s="2">
        <v>67</v>
      </c>
      <c r="B70" s="2" t="s">
        <v>65</v>
      </c>
      <c r="C70" s="43">
        <v>7.07</v>
      </c>
    </row>
    <row r="71" spans="1:3" ht="14.25" customHeight="1">
      <c r="A71" s="2">
        <v>68</v>
      </c>
      <c r="B71" s="2" t="s">
        <v>57</v>
      </c>
      <c r="C71" s="43">
        <v>6.96</v>
      </c>
    </row>
    <row r="72" spans="1:3" ht="14.25" customHeight="1">
      <c r="A72" s="2">
        <v>69</v>
      </c>
      <c r="B72" s="2" t="s">
        <v>74</v>
      </c>
      <c r="C72" s="43">
        <v>6.95</v>
      </c>
    </row>
    <row r="73" spans="1:3" ht="14.25" customHeight="1">
      <c r="A73" s="2">
        <v>70</v>
      </c>
      <c r="B73" s="2" t="s">
        <v>96</v>
      </c>
      <c r="C73" s="43">
        <v>6.84</v>
      </c>
    </row>
    <row r="74" spans="1:3" ht="14.25" customHeight="1">
      <c r="A74" s="2">
        <v>71</v>
      </c>
      <c r="B74" s="2" t="s">
        <v>134</v>
      </c>
      <c r="C74" s="43">
        <v>6.82</v>
      </c>
    </row>
    <row r="75" spans="1:3" ht="14.25" customHeight="1">
      <c r="A75" s="2">
        <v>72</v>
      </c>
      <c r="B75" s="2" t="s">
        <v>319</v>
      </c>
      <c r="C75" s="43">
        <v>6.35</v>
      </c>
    </row>
    <row r="76" spans="1:3" ht="14.25" customHeight="1">
      <c r="A76" s="2">
        <v>73</v>
      </c>
      <c r="B76" s="2" t="s">
        <v>42</v>
      </c>
      <c r="C76" s="43">
        <v>6.26</v>
      </c>
    </row>
    <row r="77" spans="1:3" ht="14.25" customHeight="1">
      <c r="A77" s="2">
        <v>74</v>
      </c>
      <c r="B77" s="2" t="s">
        <v>63</v>
      </c>
      <c r="C77" s="43">
        <v>5.62</v>
      </c>
    </row>
    <row r="78" spans="1:3" ht="14.25" customHeight="1">
      <c r="A78" s="2">
        <v>75</v>
      </c>
      <c r="B78" s="2" t="s">
        <v>164</v>
      </c>
      <c r="C78" s="43">
        <v>5.39</v>
      </c>
    </row>
    <row r="79" spans="1:3" ht="14.25" customHeight="1">
      <c r="A79" s="2">
        <v>76</v>
      </c>
      <c r="B79" s="2" t="s">
        <v>88</v>
      </c>
      <c r="C79" s="43">
        <v>5.09</v>
      </c>
    </row>
    <row r="80" spans="1:3" ht="14.25" customHeight="1">
      <c r="A80" s="2">
        <v>77</v>
      </c>
      <c r="B80" s="2" t="s">
        <v>224</v>
      </c>
      <c r="C80" s="43">
        <v>4.91</v>
      </c>
    </row>
    <row r="81" spans="1:3" ht="14.25" customHeight="1">
      <c r="A81" s="2">
        <v>78</v>
      </c>
      <c r="B81" s="2" t="s">
        <v>235</v>
      </c>
      <c r="C81" s="43">
        <v>4.7300000000000004</v>
      </c>
    </row>
    <row r="82" spans="1:3" ht="14.25" customHeight="1">
      <c r="A82" s="2">
        <v>79</v>
      </c>
      <c r="B82" s="2" t="s">
        <v>131</v>
      </c>
      <c r="C82" s="43">
        <v>4.55</v>
      </c>
    </row>
    <row r="83" spans="1:3" ht="14.25" customHeight="1">
      <c r="A83" s="2">
        <v>80</v>
      </c>
      <c r="B83" s="2" t="s">
        <v>124</v>
      </c>
      <c r="C83" s="43">
        <v>4.45</v>
      </c>
    </row>
    <row r="84" spans="1:3" ht="14.25" customHeight="1">
      <c r="A84" s="2">
        <v>81</v>
      </c>
      <c r="B84" s="2" t="s">
        <v>142</v>
      </c>
      <c r="C84" s="43">
        <v>4.0599999999999996</v>
      </c>
    </row>
    <row r="85" spans="1:3" ht="14.25" customHeight="1">
      <c r="A85" s="2">
        <v>82</v>
      </c>
      <c r="B85" s="2" t="s">
        <v>29</v>
      </c>
      <c r="C85" s="43">
        <v>4.0199999999999996</v>
      </c>
    </row>
    <row r="86" spans="1:3" ht="14.25" customHeight="1">
      <c r="A86" s="2">
        <v>83</v>
      </c>
      <c r="B86" s="2" t="s">
        <v>191</v>
      </c>
      <c r="C86" s="43">
        <v>3.73</v>
      </c>
    </row>
    <row r="87" spans="1:3" ht="14.25" customHeight="1">
      <c r="A87" s="2">
        <v>84</v>
      </c>
      <c r="B87" s="2" t="s">
        <v>102</v>
      </c>
      <c r="C87" s="43">
        <v>2.96</v>
      </c>
    </row>
    <row r="88" spans="1:3" ht="14.25" customHeight="1">
      <c r="A88" s="2">
        <v>85</v>
      </c>
      <c r="B88" s="2" t="s">
        <v>186</v>
      </c>
      <c r="C88" s="43">
        <v>2.94</v>
      </c>
    </row>
    <row r="89" spans="1:3" ht="14.25" customHeight="1">
      <c r="A89" s="2">
        <v>86</v>
      </c>
      <c r="B89" s="2" t="s">
        <v>76</v>
      </c>
      <c r="C89" s="43">
        <v>2.89</v>
      </c>
    </row>
    <row r="90" spans="1:3" ht="14.25" customHeight="1">
      <c r="A90" s="2">
        <v>87</v>
      </c>
      <c r="B90" s="2" t="s">
        <v>119</v>
      </c>
      <c r="C90" s="43">
        <v>2.58</v>
      </c>
    </row>
    <row r="91" spans="1:3" ht="14.25" customHeight="1">
      <c r="A91" s="2">
        <v>88</v>
      </c>
      <c r="B91" s="2" t="s">
        <v>189</v>
      </c>
      <c r="C91" s="43">
        <v>1.41</v>
      </c>
    </row>
    <row r="92" spans="1:3" ht="14.25" customHeight="1">
      <c r="A92" s="2">
        <v>89</v>
      </c>
      <c r="B92" s="2" t="s">
        <v>213</v>
      </c>
      <c r="C92" s="43">
        <v>0.95</v>
      </c>
    </row>
    <row r="93" spans="1:3" ht="14.25" customHeight="1">
      <c r="A93" s="2">
        <v>90</v>
      </c>
      <c r="B93" s="2" t="s">
        <v>234</v>
      </c>
      <c r="C93" s="43">
        <v>0.03</v>
      </c>
    </row>
    <row r="94" spans="1:3" ht="14.25" customHeight="1">
      <c r="C94" s="266"/>
    </row>
    <row r="95" spans="1:3" ht="14.25" customHeight="1">
      <c r="C95" s="266"/>
    </row>
    <row r="96" spans="1:3" ht="14.25" customHeight="1">
      <c r="B96" s="7" t="s">
        <v>11</v>
      </c>
      <c r="C96" s="342">
        <v>9.5150000000000006</v>
      </c>
    </row>
    <row r="97" spans="2:3" ht="14.25" customHeight="1">
      <c r="B97" s="7" t="s">
        <v>10</v>
      </c>
      <c r="C97" s="347">
        <v>11.518888888888894</v>
      </c>
    </row>
  </sheetData>
  <sortState xmlns:xlrd2="http://schemas.microsoft.com/office/spreadsheetml/2017/richdata2" ref="J4:K93">
    <sortCondition descending="1" ref="K4:K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8">
    <pageSetUpPr fitToPage="1"/>
  </sheetPr>
  <dimension ref="A1:K96"/>
  <sheetViews>
    <sheetView zoomScaleNormal="100" workbookViewId="0">
      <pane ySplit="1" topLeftCell="A80" activePane="bottomLeft" state="frozen"/>
      <selection sqref="A1:C97"/>
      <selection pane="bottomLeft"/>
    </sheetView>
  </sheetViews>
  <sheetFormatPr defaultColWidth="9.140625" defaultRowHeight="14.25" customHeight="1"/>
  <cols>
    <col min="1" max="1" width="6.42578125" customWidth="1"/>
    <col min="2" max="2" width="20.28515625" customWidth="1"/>
    <col min="3" max="4" width="9.42578125" customWidth="1"/>
    <col min="5" max="5" width="7.42578125" customWidth="1"/>
    <col min="6" max="6" width="21.42578125" customWidth="1"/>
    <col min="7" max="9" width="11.7109375" customWidth="1"/>
    <col min="10" max="10" width="19.140625" style="2" bestFit="1" customWidth="1"/>
    <col min="11" max="11" width="13.42578125" style="20" bestFit="1" customWidth="1"/>
  </cols>
  <sheetData>
    <row r="1" spans="1:10" ht="16.5" customHeight="1">
      <c r="B1" s="9" t="s">
        <v>539</v>
      </c>
    </row>
    <row r="2" spans="1:10" ht="14.25" customHeight="1">
      <c r="B2" s="9"/>
    </row>
    <row r="3" spans="1:10" ht="14.25" customHeight="1">
      <c r="A3" s="2">
        <v>1</v>
      </c>
      <c r="B3" s="236" t="s">
        <v>124</v>
      </c>
      <c r="C3" s="237">
        <v>1553805</v>
      </c>
      <c r="D3" s="48"/>
      <c r="I3" s="150"/>
      <c r="J3" s="261"/>
    </row>
    <row r="4" spans="1:10" ht="14.25" customHeight="1">
      <c r="A4" s="2">
        <v>2</v>
      </c>
      <c r="B4" s="236" t="s">
        <v>230</v>
      </c>
      <c r="C4" s="237">
        <v>1511233</v>
      </c>
      <c r="D4" s="48"/>
      <c r="I4" s="150"/>
      <c r="J4" s="261"/>
    </row>
    <row r="5" spans="1:10" ht="14.25" customHeight="1">
      <c r="A5" s="2">
        <v>3</v>
      </c>
      <c r="B5" s="236" t="s">
        <v>126</v>
      </c>
      <c r="C5" s="237">
        <v>1377872</v>
      </c>
      <c r="D5" s="48"/>
      <c r="I5" s="150"/>
      <c r="J5" s="261"/>
    </row>
    <row r="6" spans="1:10" ht="14.25" customHeight="1">
      <c r="A6" s="2">
        <v>4</v>
      </c>
      <c r="B6" s="236" t="s">
        <v>166</v>
      </c>
      <c r="C6" s="237">
        <v>1314102</v>
      </c>
      <c r="D6" s="48"/>
      <c r="I6" s="150"/>
      <c r="J6" s="261"/>
    </row>
    <row r="7" spans="1:10" ht="14.25" customHeight="1">
      <c r="A7" s="2">
        <v>5</v>
      </c>
      <c r="B7" s="236" t="s">
        <v>225</v>
      </c>
      <c r="C7" s="237">
        <v>1306502</v>
      </c>
      <c r="D7" s="48"/>
      <c r="I7" s="150"/>
      <c r="J7" s="261"/>
    </row>
    <row r="8" spans="1:10" ht="14.25" customHeight="1">
      <c r="A8" s="2">
        <v>6</v>
      </c>
      <c r="B8" s="236" t="s">
        <v>59</v>
      </c>
      <c r="C8" s="237">
        <v>1294737</v>
      </c>
      <c r="D8" s="48"/>
      <c r="I8" s="150"/>
      <c r="J8" s="261"/>
    </row>
    <row r="9" spans="1:10" ht="14.25" customHeight="1">
      <c r="A9" s="2">
        <v>7</v>
      </c>
      <c r="B9" s="236" t="s">
        <v>321</v>
      </c>
      <c r="C9" s="237">
        <v>1256594</v>
      </c>
      <c r="D9" s="48"/>
      <c r="I9" s="150"/>
      <c r="J9" s="261"/>
    </row>
    <row r="10" spans="1:10" ht="14.25" customHeight="1">
      <c r="A10" s="2">
        <v>8</v>
      </c>
      <c r="B10" s="236" t="s">
        <v>38</v>
      </c>
      <c r="C10" s="237">
        <v>1249047</v>
      </c>
      <c r="D10" s="48"/>
      <c r="I10" s="150"/>
      <c r="J10" s="261"/>
    </row>
    <row r="11" spans="1:10" ht="14.25" customHeight="1">
      <c r="A11" s="2">
        <v>9</v>
      </c>
      <c r="B11" s="236" t="s">
        <v>145</v>
      </c>
      <c r="C11" s="237">
        <v>1147478</v>
      </c>
      <c r="D11" s="48"/>
      <c r="I11" s="150"/>
      <c r="J11" s="261"/>
    </row>
    <row r="12" spans="1:10" ht="14.25" customHeight="1">
      <c r="A12" s="2">
        <v>10</v>
      </c>
      <c r="B12" s="236" t="s">
        <v>188</v>
      </c>
      <c r="C12" s="237">
        <v>1054043</v>
      </c>
      <c r="D12" s="48"/>
      <c r="I12" s="150"/>
      <c r="J12" s="261"/>
    </row>
    <row r="13" spans="1:10" ht="14.25" customHeight="1">
      <c r="A13" s="2">
        <v>11</v>
      </c>
      <c r="B13" s="236" t="s">
        <v>508</v>
      </c>
      <c r="C13" s="237">
        <v>965075</v>
      </c>
      <c r="D13" s="48"/>
      <c r="I13" s="150"/>
      <c r="J13" s="261"/>
    </row>
    <row r="14" spans="1:10" ht="14.25" customHeight="1">
      <c r="A14" s="2">
        <v>12</v>
      </c>
      <c r="B14" s="236" t="s">
        <v>104</v>
      </c>
      <c r="C14" s="237">
        <v>964097</v>
      </c>
      <c r="D14" s="48"/>
      <c r="I14" s="150"/>
      <c r="J14" s="261"/>
    </row>
    <row r="15" spans="1:10" ht="14.25" customHeight="1">
      <c r="A15" s="2">
        <v>13</v>
      </c>
      <c r="B15" s="236" t="s">
        <v>92</v>
      </c>
      <c r="C15" s="237">
        <v>955703</v>
      </c>
      <c r="D15" s="48"/>
      <c r="I15" s="150"/>
      <c r="J15" s="261"/>
    </row>
    <row r="16" spans="1:10" ht="14.25" customHeight="1">
      <c r="A16" s="2">
        <v>14</v>
      </c>
      <c r="B16" s="236" t="s">
        <v>109</v>
      </c>
      <c r="C16" s="237">
        <v>834118</v>
      </c>
      <c r="D16" s="48"/>
      <c r="I16" s="150"/>
      <c r="J16" s="261"/>
    </row>
    <row r="17" spans="1:10" ht="14.25" customHeight="1">
      <c r="A17" s="2">
        <v>15</v>
      </c>
      <c r="B17" s="236" t="s">
        <v>191</v>
      </c>
      <c r="C17" s="237">
        <v>782068</v>
      </c>
      <c r="D17" s="48"/>
      <c r="I17" s="150"/>
      <c r="J17" s="261"/>
    </row>
    <row r="18" spans="1:10" ht="14.25" customHeight="1">
      <c r="A18" s="2">
        <v>16</v>
      </c>
      <c r="B18" s="236" t="s">
        <v>226</v>
      </c>
      <c r="C18" s="237">
        <v>756024</v>
      </c>
      <c r="D18" s="48"/>
      <c r="I18" s="150"/>
      <c r="J18" s="261"/>
    </row>
    <row r="19" spans="1:10" ht="14.25" customHeight="1">
      <c r="A19" s="2">
        <v>17</v>
      </c>
      <c r="B19" s="236" t="s">
        <v>163</v>
      </c>
      <c r="C19" s="237">
        <v>736563</v>
      </c>
      <c r="D19" s="48"/>
      <c r="I19" s="150"/>
      <c r="J19" s="261"/>
    </row>
    <row r="20" spans="1:10" ht="14.25" customHeight="1">
      <c r="A20" s="2">
        <v>18</v>
      </c>
      <c r="B20" s="236" t="s">
        <v>135</v>
      </c>
      <c r="C20" s="237">
        <v>723159</v>
      </c>
      <c r="D20" s="48"/>
      <c r="I20" s="150"/>
      <c r="J20" s="261"/>
    </row>
    <row r="21" spans="1:10" ht="14.25" customHeight="1">
      <c r="A21" s="2">
        <v>19</v>
      </c>
      <c r="B21" s="236" t="s">
        <v>79</v>
      </c>
      <c r="C21" s="237">
        <v>708610</v>
      </c>
      <c r="D21" s="48"/>
      <c r="I21" s="150"/>
      <c r="J21" s="261"/>
    </row>
    <row r="22" spans="1:10" ht="14.25" customHeight="1">
      <c r="A22" s="2">
        <v>20</v>
      </c>
      <c r="B22" s="236" t="s">
        <v>57</v>
      </c>
      <c r="C22" s="237">
        <v>692232</v>
      </c>
      <c r="D22" s="48"/>
      <c r="I22" s="150"/>
      <c r="J22" s="261"/>
    </row>
    <row r="23" spans="1:10" ht="14.25" customHeight="1">
      <c r="A23" s="2">
        <v>21</v>
      </c>
      <c r="B23" s="236" t="s">
        <v>113</v>
      </c>
      <c r="C23" s="237">
        <v>680770</v>
      </c>
      <c r="D23" s="48"/>
      <c r="I23" s="150"/>
      <c r="J23" s="261"/>
    </row>
    <row r="24" spans="1:10" ht="14.25" customHeight="1">
      <c r="A24" s="2">
        <v>22</v>
      </c>
      <c r="B24" s="236" t="s">
        <v>132</v>
      </c>
      <c r="C24" s="237">
        <v>668574</v>
      </c>
      <c r="D24" s="48"/>
      <c r="I24" s="150"/>
      <c r="J24" s="261"/>
    </row>
    <row r="25" spans="1:10" ht="14.25" customHeight="1">
      <c r="A25" s="2">
        <v>23</v>
      </c>
      <c r="B25" s="236" t="s">
        <v>56</v>
      </c>
      <c r="C25" s="237">
        <v>637038</v>
      </c>
      <c r="D25" s="48"/>
      <c r="I25" s="150"/>
      <c r="J25" s="261"/>
    </row>
    <row r="26" spans="1:10" ht="14.25" customHeight="1">
      <c r="A26" s="2">
        <v>24</v>
      </c>
      <c r="B26" s="236" t="s">
        <v>125</v>
      </c>
      <c r="C26" s="237">
        <v>613272</v>
      </c>
      <c r="D26" s="48"/>
      <c r="I26" s="150"/>
      <c r="J26" s="261"/>
    </row>
    <row r="27" spans="1:10" ht="14.25" customHeight="1">
      <c r="A27" s="2">
        <v>25</v>
      </c>
      <c r="B27" s="236" t="s">
        <v>105</v>
      </c>
      <c r="C27" s="237">
        <v>570538</v>
      </c>
      <c r="D27" s="48"/>
      <c r="I27" s="150"/>
      <c r="J27" s="261"/>
    </row>
    <row r="28" spans="1:10" ht="14.25" customHeight="1">
      <c r="A28" s="2">
        <v>26</v>
      </c>
      <c r="B28" s="236" t="s">
        <v>167</v>
      </c>
      <c r="C28" s="237">
        <v>553375</v>
      </c>
      <c r="D28" s="48"/>
      <c r="I28" s="150"/>
      <c r="J28" s="261"/>
    </row>
    <row r="29" spans="1:10" ht="14.25" customHeight="1">
      <c r="A29" s="2">
        <v>27</v>
      </c>
      <c r="B29" s="236" t="s">
        <v>138</v>
      </c>
      <c r="C29" s="237">
        <v>488388</v>
      </c>
      <c r="D29" s="48"/>
      <c r="I29" s="150"/>
      <c r="J29" s="261"/>
    </row>
    <row r="30" spans="1:10" ht="14.25" customHeight="1">
      <c r="A30" s="2">
        <v>28</v>
      </c>
      <c r="B30" s="236" t="s">
        <v>42</v>
      </c>
      <c r="C30" s="237">
        <v>461830</v>
      </c>
      <c r="D30" s="48"/>
      <c r="I30" s="150"/>
      <c r="J30" s="261"/>
    </row>
    <row r="31" spans="1:10" ht="14.25" customHeight="1">
      <c r="A31" s="2">
        <v>29</v>
      </c>
      <c r="B31" s="236" t="s">
        <v>139</v>
      </c>
      <c r="C31" s="237">
        <v>422025</v>
      </c>
      <c r="D31" s="48"/>
      <c r="I31" s="150"/>
      <c r="J31" s="261"/>
    </row>
    <row r="32" spans="1:10" ht="14.25" customHeight="1">
      <c r="A32" s="2">
        <v>30</v>
      </c>
      <c r="B32" s="236" t="s">
        <v>131</v>
      </c>
      <c r="C32" s="237">
        <v>421281</v>
      </c>
      <c r="D32" s="48"/>
      <c r="I32" s="150"/>
      <c r="J32" s="261"/>
    </row>
    <row r="33" spans="1:10" ht="14.25" customHeight="1">
      <c r="A33" s="2">
        <v>31</v>
      </c>
      <c r="B33" s="236" t="s">
        <v>70</v>
      </c>
      <c r="C33" s="237">
        <v>420829</v>
      </c>
      <c r="D33" s="48"/>
      <c r="H33" s="237"/>
      <c r="I33" s="150"/>
      <c r="J33" s="261"/>
    </row>
    <row r="34" spans="1:10" ht="14.25" customHeight="1">
      <c r="A34" s="2">
        <v>32</v>
      </c>
      <c r="B34" s="236" t="s">
        <v>32</v>
      </c>
      <c r="C34" s="237">
        <v>390030</v>
      </c>
      <c r="D34" s="48"/>
      <c r="H34" s="237"/>
      <c r="I34" s="150"/>
      <c r="J34" s="261"/>
    </row>
    <row r="35" spans="1:10" ht="14.25" customHeight="1">
      <c r="A35" s="2">
        <v>33</v>
      </c>
      <c r="B35" s="236" t="s">
        <v>318</v>
      </c>
      <c r="C35" s="237">
        <v>385458</v>
      </c>
      <c r="D35" s="48"/>
      <c r="H35" s="237"/>
      <c r="I35" s="150"/>
      <c r="J35" s="261"/>
    </row>
    <row r="36" spans="1:10" ht="14.25" customHeight="1">
      <c r="A36" s="2">
        <v>34</v>
      </c>
      <c r="B36" s="236" t="s">
        <v>319</v>
      </c>
      <c r="C36" s="237">
        <v>378600</v>
      </c>
      <c r="D36" s="48"/>
      <c r="H36" s="237"/>
      <c r="I36" s="150"/>
      <c r="J36" s="261"/>
    </row>
    <row r="37" spans="1:10" ht="14.25" customHeight="1">
      <c r="A37" s="2">
        <v>35</v>
      </c>
      <c r="B37" s="236" t="s">
        <v>112</v>
      </c>
      <c r="C37" s="237">
        <v>369222</v>
      </c>
      <c r="D37" s="48"/>
      <c r="H37" s="237"/>
      <c r="I37" s="150"/>
      <c r="J37" s="261"/>
    </row>
    <row r="38" spans="1:10" ht="14.25" customHeight="1">
      <c r="A38" s="2">
        <v>36</v>
      </c>
      <c r="B38" s="236" t="s">
        <v>24</v>
      </c>
      <c r="C38" s="237">
        <v>347303</v>
      </c>
      <c r="D38" s="48"/>
      <c r="H38" s="237"/>
      <c r="I38" s="150"/>
      <c r="J38" s="261"/>
    </row>
    <row r="39" spans="1:10" ht="14.25" customHeight="1">
      <c r="A39" s="2">
        <v>37</v>
      </c>
      <c r="B39" s="236" t="s">
        <v>160</v>
      </c>
      <c r="C39" s="237">
        <v>345566</v>
      </c>
      <c r="D39" s="48"/>
      <c r="H39" s="237"/>
      <c r="I39" s="150"/>
      <c r="J39" s="261"/>
    </row>
    <row r="40" spans="1:10" ht="14.25" customHeight="1">
      <c r="A40" s="2">
        <v>38</v>
      </c>
      <c r="B40" s="236" t="s">
        <v>54</v>
      </c>
      <c r="C40" s="237">
        <v>308841</v>
      </c>
      <c r="D40" s="48"/>
      <c r="H40" s="237"/>
      <c r="I40" s="150"/>
      <c r="J40" s="261"/>
    </row>
    <row r="41" spans="1:10" ht="14.25" customHeight="1">
      <c r="A41" s="2">
        <v>39</v>
      </c>
      <c r="B41" s="236" t="s">
        <v>65</v>
      </c>
      <c r="C41" s="237">
        <v>304484</v>
      </c>
      <c r="D41" s="48"/>
      <c r="H41" s="237"/>
      <c r="I41" s="150"/>
      <c r="J41" s="261"/>
    </row>
    <row r="42" spans="1:10" ht="14.25" customHeight="1">
      <c r="A42" s="2">
        <v>40</v>
      </c>
      <c r="B42" s="236" t="s">
        <v>220</v>
      </c>
      <c r="C42" s="237">
        <v>292368</v>
      </c>
      <c r="D42" s="48"/>
      <c r="H42" s="237"/>
      <c r="I42" s="150"/>
      <c r="J42" s="261"/>
    </row>
    <row r="43" spans="1:10" ht="14.25" customHeight="1">
      <c r="A43" s="2">
        <v>41</v>
      </c>
      <c r="B43" s="236" t="s">
        <v>320</v>
      </c>
      <c r="C43" s="237">
        <v>283549</v>
      </c>
      <c r="D43" s="48"/>
      <c r="H43" s="237"/>
      <c r="I43" s="150"/>
      <c r="J43" s="261"/>
    </row>
    <row r="44" spans="1:10" ht="14.25" customHeight="1">
      <c r="A44" s="2">
        <v>42</v>
      </c>
      <c r="B44" s="236" t="s">
        <v>76</v>
      </c>
      <c r="C44" s="237">
        <v>270816</v>
      </c>
      <c r="D44" s="48"/>
      <c r="H44" s="237"/>
      <c r="I44" s="150"/>
      <c r="J44" s="261"/>
    </row>
    <row r="45" spans="1:10" ht="14.25" customHeight="1">
      <c r="A45" s="2">
        <v>43</v>
      </c>
      <c r="B45" s="236" t="s">
        <v>227</v>
      </c>
      <c r="C45" s="237">
        <v>267802</v>
      </c>
      <c r="D45" s="48"/>
      <c r="H45" s="237"/>
      <c r="I45" s="150"/>
      <c r="J45" s="261"/>
    </row>
    <row r="46" spans="1:10" ht="14.25" customHeight="1">
      <c r="A46" s="2">
        <v>44</v>
      </c>
      <c r="B46" s="236" t="s">
        <v>116</v>
      </c>
      <c r="C46" s="237">
        <v>263754</v>
      </c>
      <c r="D46" s="48"/>
      <c r="H46" s="151"/>
      <c r="I46" s="150"/>
      <c r="J46" s="261"/>
    </row>
    <row r="47" spans="1:10" ht="14.25" customHeight="1">
      <c r="A47" s="2">
        <v>45</v>
      </c>
      <c r="B47" s="236" t="s">
        <v>155</v>
      </c>
      <c r="C47" s="237">
        <v>238238</v>
      </c>
      <c r="D47" s="48"/>
      <c r="H47" s="207"/>
      <c r="I47" s="150"/>
      <c r="J47" s="261"/>
    </row>
    <row r="48" spans="1:10" ht="14.25" customHeight="1">
      <c r="A48" s="2">
        <v>46</v>
      </c>
      <c r="B48" s="236" t="s">
        <v>88</v>
      </c>
      <c r="C48" s="237">
        <v>227356</v>
      </c>
      <c r="D48" s="48"/>
      <c r="H48" s="207"/>
      <c r="I48" s="150"/>
      <c r="J48" s="261"/>
    </row>
    <row r="49" spans="1:10" ht="14.25" customHeight="1">
      <c r="A49" s="2">
        <v>47</v>
      </c>
      <c r="B49" s="236" t="s">
        <v>53</v>
      </c>
      <c r="C49" s="237">
        <v>222991</v>
      </c>
      <c r="D49" s="48"/>
      <c r="H49" s="68"/>
      <c r="I49" s="150"/>
      <c r="J49" s="261"/>
    </row>
    <row r="50" spans="1:10" ht="14.25" customHeight="1">
      <c r="A50" s="2">
        <v>48</v>
      </c>
      <c r="B50" s="2" t="s">
        <v>164</v>
      </c>
      <c r="C50" s="14">
        <v>221276</v>
      </c>
      <c r="I50" s="150"/>
      <c r="J50" s="261"/>
    </row>
    <row r="51" spans="1:10" ht="14.25" customHeight="1">
      <c r="A51" s="2">
        <v>49</v>
      </c>
      <c r="B51" s="2" t="s">
        <v>184</v>
      </c>
      <c r="C51" s="14">
        <v>213862</v>
      </c>
      <c r="I51" s="150"/>
      <c r="J51" s="261"/>
    </row>
    <row r="52" spans="1:10" ht="14.25" customHeight="1">
      <c r="A52" s="2">
        <v>50</v>
      </c>
      <c r="B52" s="2" t="s">
        <v>30</v>
      </c>
      <c r="C52" s="14">
        <v>212534</v>
      </c>
      <c r="I52" s="150"/>
      <c r="J52" s="261"/>
    </row>
    <row r="53" spans="1:10" ht="14.25" customHeight="1">
      <c r="A53" s="2">
        <v>51</v>
      </c>
      <c r="B53" s="2" t="s">
        <v>33</v>
      </c>
      <c r="C53" s="14">
        <v>207001</v>
      </c>
      <c r="I53" s="150"/>
      <c r="J53" s="261"/>
    </row>
    <row r="54" spans="1:10" ht="14.25" customHeight="1">
      <c r="A54" s="2">
        <v>52</v>
      </c>
      <c r="B54" s="2" t="s">
        <v>75</v>
      </c>
      <c r="C54" s="14">
        <v>194440</v>
      </c>
      <c r="I54" s="150"/>
      <c r="J54" s="261"/>
    </row>
    <row r="55" spans="1:10" ht="14.25" customHeight="1">
      <c r="A55" s="2">
        <v>53</v>
      </c>
      <c r="B55" s="2" t="s">
        <v>134</v>
      </c>
      <c r="C55" s="14">
        <v>193984</v>
      </c>
      <c r="I55" s="150"/>
      <c r="J55" s="261"/>
    </row>
    <row r="56" spans="1:10" ht="14.25" customHeight="1">
      <c r="A56" s="2">
        <v>54</v>
      </c>
      <c r="B56" s="2" t="s">
        <v>49</v>
      </c>
      <c r="C56" s="14">
        <v>186125</v>
      </c>
      <c r="I56" s="150"/>
      <c r="J56" s="261"/>
    </row>
    <row r="57" spans="1:10" ht="14.25" customHeight="1">
      <c r="A57" s="2">
        <v>55</v>
      </c>
      <c r="B57" s="2" t="s">
        <v>98</v>
      </c>
      <c r="C57" s="14">
        <v>180765</v>
      </c>
      <c r="I57" s="150"/>
      <c r="J57" s="261"/>
    </row>
    <row r="58" spans="1:10" ht="14.25" customHeight="1">
      <c r="A58" s="2">
        <v>56</v>
      </c>
      <c r="B58" s="2" t="s">
        <v>235</v>
      </c>
      <c r="C58" s="14">
        <v>179428</v>
      </c>
      <c r="I58" s="150"/>
      <c r="J58" s="261"/>
    </row>
    <row r="59" spans="1:10" ht="14.25" customHeight="1">
      <c r="A59" s="2">
        <v>57</v>
      </c>
      <c r="B59" s="2" t="s">
        <v>60</v>
      </c>
      <c r="C59" s="14">
        <v>170474</v>
      </c>
      <c r="I59" s="150"/>
      <c r="J59" s="261"/>
    </row>
    <row r="60" spans="1:10" ht="14.25" customHeight="1">
      <c r="A60" s="2">
        <v>58</v>
      </c>
      <c r="B60" s="2" t="s">
        <v>144</v>
      </c>
      <c r="C60" s="14">
        <v>170346</v>
      </c>
      <c r="I60" s="150"/>
      <c r="J60" s="261"/>
    </row>
    <row r="61" spans="1:10" ht="14.25" customHeight="1">
      <c r="A61" s="2">
        <v>59</v>
      </c>
      <c r="B61" s="2" t="s">
        <v>231</v>
      </c>
      <c r="C61" s="14">
        <v>154288</v>
      </c>
      <c r="I61" s="150"/>
      <c r="J61" s="261"/>
    </row>
    <row r="62" spans="1:10" ht="14.25" customHeight="1">
      <c r="A62" s="2">
        <v>60</v>
      </c>
      <c r="B62" s="2" t="s">
        <v>82</v>
      </c>
      <c r="C62" s="14">
        <v>139615</v>
      </c>
      <c r="I62" s="150"/>
      <c r="J62" s="261"/>
    </row>
    <row r="63" spans="1:10" ht="14.25" customHeight="1">
      <c r="A63" s="2">
        <v>61</v>
      </c>
      <c r="B63" s="2" t="s">
        <v>96</v>
      </c>
      <c r="C63" s="14">
        <v>124226</v>
      </c>
      <c r="I63" s="150"/>
      <c r="J63" s="261"/>
    </row>
    <row r="64" spans="1:10" ht="14.25" customHeight="1">
      <c r="A64" s="2">
        <v>62</v>
      </c>
      <c r="B64" s="2" t="s">
        <v>142</v>
      </c>
      <c r="C64" s="14">
        <v>122944</v>
      </c>
      <c r="I64" s="150"/>
      <c r="J64" s="261"/>
    </row>
    <row r="65" spans="1:10" ht="14.25" customHeight="1">
      <c r="A65" s="2">
        <v>63</v>
      </c>
      <c r="B65" s="2" t="s">
        <v>140</v>
      </c>
      <c r="C65" s="14">
        <v>117324</v>
      </c>
      <c r="I65" s="150"/>
      <c r="J65" s="261"/>
    </row>
    <row r="66" spans="1:10" ht="14.25" customHeight="1">
      <c r="A66" s="2">
        <v>64</v>
      </c>
      <c r="B66" s="2" t="s">
        <v>99</v>
      </c>
      <c r="C66" s="14">
        <v>114510</v>
      </c>
      <c r="I66" s="150"/>
      <c r="J66" s="261"/>
    </row>
    <row r="67" spans="1:10" ht="14.25" customHeight="1">
      <c r="A67" s="2">
        <v>65</v>
      </c>
      <c r="B67" s="2" t="s">
        <v>193</v>
      </c>
      <c r="C67" s="14">
        <v>85075</v>
      </c>
      <c r="I67" s="150"/>
      <c r="J67" s="261"/>
    </row>
    <row r="68" spans="1:10" ht="14.25" customHeight="1">
      <c r="A68" s="2">
        <v>66</v>
      </c>
      <c r="B68" s="2" t="s">
        <v>114</v>
      </c>
      <c r="C68" s="14">
        <v>80841</v>
      </c>
      <c r="I68" s="150"/>
      <c r="J68" s="261"/>
    </row>
    <row r="69" spans="1:10" ht="14.25" customHeight="1">
      <c r="A69" s="2">
        <v>67</v>
      </c>
      <c r="B69" s="2" t="s">
        <v>192</v>
      </c>
      <c r="C69" s="14">
        <v>79498</v>
      </c>
      <c r="I69" s="150"/>
      <c r="J69" s="261"/>
    </row>
    <row r="70" spans="1:10" ht="14.25" customHeight="1">
      <c r="A70" s="2">
        <v>68</v>
      </c>
      <c r="B70" s="2" t="s">
        <v>327</v>
      </c>
      <c r="C70" s="14">
        <v>65344</v>
      </c>
      <c r="I70" s="150"/>
      <c r="J70" s="261"/>
    </row>
    <row r="71" spans="1:10" ht="14.25" customHeight="1">
      <c r="A71" s="2">
        <v>69</v>
      </c>
      <c r="B71" s="2" t="s">
        <v>186</v>
      </c>
      <c r="C71" s="14">
        <v>60831</v>
      </c>
      <c r="I71" s="150"/>
      <c r="J71" s="261"/>
    </row>
    <row r="72" spans="1:10" ht="14.25" customHeight="1">
      <c r="A72" s="2">
        <v>70</v>
      </c>
      <c r="B72" s="2" t="s">
        <v>47</v>
      </c>
      <c r="C72" s="14">
        <v>59507</v>
      </c>
      <c r="I72" s="150"/>
      <c r="J72" s="261"/>
    </row>
    <row r="73" spans="1:10" ht="14.25" customHeight="1">
      <c r="A73" s="2">
        <v>71</v>
      </c>
      <c r="B73" s="2" t="s">
        <v>228</v>
      </c>
      <c r="C73" s="14">
        <v>56538</v>
      </c>
      <c r="I73" s="150"/>
      <c r="J73" s="261"/>
    </row>
    <row r="74" spans="1:10" ht="14.25" customHeight="1">
      <c r="A74" s="2">
        <v>72</v>
      </c>
      <c r="B74" s="2" t="s">
        <v>108</v>
      </c>
      <c r="C74" s="14">
        <v>52094</v>
      </c>
      <c r="I74" s="150"/>
      <c r="J74" s="261"/>
    </row>
    <row r="75" spans="1:10" ht="14.25" customHeight="1">
      <c r="A75" s="2">
        <v>73</v>
      </c>
      <c r="B75" s="2" t="s">
        <v>119</v>
      </c>
      <c r="C75" s="14">
        <v>46854</v>
      </c>
      <c r="I75" s="150"/>
      <c r="J75" s="261"/>
    </row>
    <row r="76" spans="1:10" ht="14.25" customHeight="1">
      <c r="A76" s="2">
        <v>74</v>
      </c>
      <c r="B76" s="2" t="s">
        <v>234</v>
      </c>
      <c r="C76" s="14">
        <v>45435</v>
      </c>
      <c r="I76" s="150"/>
      <c r="J76" s="261"/>
    </row>
    <row r="77" spans="1:10" ht="14.25" customHeight="1">
      <c r="A77" s="2">
        <v>75</v>
      </c>
      <c r="B77" s="2" t="s">
        <v>91</v>
      </c>
      <c r="C77" s="14">
        <v>44195</v>
      </c>
      <c r="I77" s="150"/>
      <c r="J77" s="261"/>
    </row>
    <row r="78" spans="1:10" ht="14.25" customHeight="1">
      <c r="A78" s="2">
        <v>76</v>
      </c>
      <c r="B78" s="2" t="s">
        <v>129</v>
      </c>
      <c r="C78" s="14">
        <v>37738</v>
      </c>
      <c r="I78" s="150"/>
      <c r="J78" s="261"/>
    </row>
    <row r="79" spans="1:10" ht="14.25" customHeight="1">
      <c r="A79" s="2">
        <v>77</v>
      </c>
      <c r="B79" s="2" t="s">
        <v>74</v>
      </c>
      <c r="C79" s="14">
        <v>35487</v>
      </c>
      <c r="I79" s="150"/>
      <c r="J79" s="261"/>
    </row>
    <row r="80" spans="1:10" ht="14.25" customHeight="1">
      <c r="A80" s="2">
        <v>78</v>
      </c>
      <c r="B80" s="236" t="s">
        <v>213</v>
      </c>
      <c r="C80" s="237">
        <v>33121</v>
      </c>
      <c r="I80" s="150"/>
      <c r="J80" s="261"/>
    </row>
    <row r="81" spans="1:10" ht="14.25" customHeight="1">
      <c r="A81" s="2">
        <v>79</v>
      </c>
      <c r="B81" s="236" t="s">
        <v>189</v>
      </c>
      <c r="C81" s="237">
        <v>32662</v>
      </c>
      <c r="I81" s="150"/>
      <c r="J81" s="261"/>
    </row>
    <row r="82" spans="1:10" ht="14.25" customHeight="1">
      <c r="A82" s="2">
        <v>80</v>
      </c>
      <c r="B82" s="236" t="s">
        <v>37</v>
      </c>
      <c r="C82" s="237">
        <v>30599</v>
      </c>
      <c r="I82" s="150"/>
      <c r="J82" s="261"/>
    </row>
    <row r="83" spans="1:10" ht="14.25" customHeight="1">
      <c r="A83" s="2">
        <v>81</v>
      </c>
      <c r="B83" s="236" t="s">
        <v>153</v>
      </c>
      <c r="C83" s="237">
        <v>26043</v>
      </c>
      <c r="I83" s="150"/>
      <c r="J83" s="261"/>
    </row>
    <row r="84" spans="1:10" ht="14.25" customHeight="1">
      <c r="A84" s="2">
        <v>82</v>
      </c>
      <c r="B84" s="236" t="s">
        <v>150</v>
      </c>
      <c r="C84" s="237">
        <v>19432</v>
      </c>
      <c r="I84" s="150"/>
      <c r="J84" s="261"/>
    </row>
    <row r="85" spans="1:10" ht="14.25" customHeight="1">
      <c r="A85" s="2">
        <v>83</v>
      </c>
      <c r="B85" s="236" t="s">
        <v>85</v>
      </c>
      <c r="C85" s="237">
        <v>17240</v>
      </c>
      <c r="I85" s="150"/>
      <c r="J85" s="261"/>
    </row>
    <row r="86" spans="1:10" ht="14.25" customHeight="1">
      <c r="A86" s="2">
        <v>84</v>
      </c>
      <c r="B86" s="236" t="s">
        <v>63</v>
      </c>
      <c r="C86" s="237">
        <v>15497</v>
      </c>
      <c r="I86" s="150"/>
      <c r="J86" s="261"/>
    </row>
    <row r="87" spans="1:10" ht="14.25" customHeight="1">
      <c r="A87" s="2">
        <v>85</v>
      </c>
      <c r="B87" s="236" t="s">
        <v>162</v>
      </c>
      <c r="C87" s="237">
        <v>14372</v>
      </c>
      <c r="I87" s="150"/>
      <c r="J87" s="261"/>
    </row>
    <row r="88" spans="1:10" ht="14.25" customHeight="1">
      <c r="A88" s="2">
        <v>86</v>
      </c>
      <c r="B88" s="236" t="s">
        <v>102</v>
      </c>
      <c r="C88" s="237">
        <v>13300</v>
      </c>
      <c r="I88" s="150"/>
      <c r="J88" s="261"/>
    </row>
    <row r="89" spans="1:10" ht="14.25" customHeight="1">
      <c r="A89" s="2">
        <v>87</v>
      </c>
      <c r="B89" s="236" t="s">
        <v>29</v>
      </c>
      <c r="C89" s="237">
        <v>12660</v>
      </c>
      <c r="I89" s="150"/>
      <c r="J89" s="261"/>
    </row>
    <row r="90" spans="1:10" ht="14.25" customHeight="1">
      <c r="A90" s="2">
        <v>88</v>
      </c>
      <c r="B90" s="236" t="s">
        <v>224</v>
      </c>
      <c r="C90" s="237">
        <v>11557</v>
      </c>
      <c r="I90" s="150"/>
      <c r="J90" s="261"/>
    </row>
    <row r="91" spans="1:10" ht="14.25" customHeight="1">
      <c r="A91" s="2">
        <v>89</v>
      </c>
      <c r="B91" s="236" t="s">
        <v>190</v>
      </c>
      <c r="C91" s="237">
        <v>8196</v>
      </c>
      <c r="I91" s="150"/>
      <c r="J91" s="261"/>
    </row>
    <row r="92" spans="1:10" ht="14.25" customHeight="1">
      <c r="A92" s="2">
        <v>90</v>
      </c>
      <c r="B92" s="236" t="s">
        <v>44</v>
      </c>
      <c r="C92" s="237">
        <v>6912</v>
      </c>
      <c r="I92" s="150"/>
      <c r="J92" s="261"/>
    </row>
    <row r="93" spans="1:10" ht="14.25" customHeight="1">
      <c r="A93" s="2"/>
      <c r="C93" s="151"/>
    </row>
    <row r="94" spans="1:10" ht="14.25" customHeight="1">
      <c r="A94" s="2"/>
      <c r="B94" s="7" t="s">
        <v>11</v>
      </c>
      <c r="C94" s="207">
        <v>232797</v>
      </c>
    </row>
    <row r="95" spans="1:10" ht="14.25" customHeight="1">
      <c r="A95" s="2"/>
      <c r="B95" s="7" t="s">
        <v>10</v>
      </c>
      <c r="C95" s="207">
        <v>399017</v>
      </c>
    </row>
    <row r="96" spans="1:10" ht="14.25" customHeight="1">
      <c r="A96" s="2"/>
      <c r="B96" s="7" t="s">
        <v>237</v>
      </c>
      <c r="C96" s="68">
        <v>35911530</v>
      </c>
    </row>
  </sheetData>
  <sortState xmlns:xlrd2="http://schemas.microsoft.com/office/spreadsheetml/2017/richdata2" ref="J2:K91">
    <sortCondition descending="1" ref="K2:K91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9">
    <pageSetUpPr fitToPage="1"/>
  </sheetPr>
  <dimension ref="A1:I96"/>
  <sheetViews>
    <sheetView zoomScaleNormal="100" workbookViewId="0">
      <pane ySplit="1" topLeftCell="A83" activePane="bottomLeft" state="frozen"/>
      <selection sqref="A1:C97"/>
      <selection pane="bottomLeft"/>
    </sheetView>
  </sheetViews>
  <sheetFormatPr defaultColWidth="9.140625" defaultRowHeight="14.25" customHeight="1"/>
  <cols>
    <col min="1" max="1" width="7.5703125" customWidth="1"/>
    <col min="2" max="2" width="20.140625" customWidth="1"/>
    <col min="3" max="3" width="7.140625" style="58" customWidth="1"/>
    <col min="4" max="4" width="9.42578125" style="47" customWidth="1"/>
    <col min="5" max="5" width="11" style="47" customWidth="1"/>
    <col min="6" max="6" width="21.5703125" bestFit="1" customWidth="1"/>
    <col min="7" max="7" width="7.28515625" style="2" customWidth="1"/>
    <col min="8" max="8" width="17.42578125" style="2" bestFit="1" customWidth="1"/>
    <col min="9" max="9" width="7.85546875" style="46" bestFit="1" customWidth="1"/>
    <col min="11" max="11" width="21.5703125" bestFit="1" customWidth="1"/>
  </cols>
  <sheetData>
    <row r="1" spans="1:9" ht="16.5" customHeight="1">
      <c r="B1" s="9" t="s">
        <v>540</v>
      </c>
    </row>
    <row r="2" spans="1:9" ht="14.25" customHeight="1">
      <c r="H2" s="179"/>
      <c r="I2" s="179"/>
    </row>
    <row r="3" spans="1:9" ht="14.25" customHeight="1">
      <c r="A3" s="2">
        <v>1</v>
      </c>
      <c r="B3" s="179" t="s">
        <v>105</v>
      </c>
      <c r="C3" s="263">
        <v>10.68</v>
      </c>
      <c r="D3" s="48"/>
    </row>
    <row r="4" spans="1:9" ht="14.25" customHeight="1">
      <c r="A4" s="2">
        <v>2</v>
      </c>
      <c r="B4" s="179" t="s">
        <v>167</v>
      </c>
      <c r="C4" s="263">
        <v>10.35</v>
      </c>
      <c r="D4" s="48"/>
    </row>
    <row r="5" spans="1:9" ht="14.25" customHeight="1">
      <c r="A5" s="2">
        <v>3</v>
      </c>
      <c r="B5" s="179" t="s">
        <v>163</v>
      </c>
      <c r="C5" s="263">
        <v>9.77</v>
      </c>
      <c r="D5" s="48"/>
    </row>
    <row r="6" spans="1:9" ht="14.25" customHeight="1">
      <c r="A6" s="2">
        <v>4</v>
      </c>
      <c r="B6" s="179" t="s">
        <v>116</v>
      </c>
      <c r="C6" s="263">
        <v>9.39</v>
      </c>
      <c r="D6" s="48"/>
    </row>
    <row r="7" spans="1:9" ht="14.25" customHeight="1">
      <c r="A7" s="2">
        <v>5</v>
      </c>
      <c r="B7" s="179" t="s">
        <v>125</v>
      </c>
      <c r="C7" s="263">
        <v>8.86</v>
      </c>
      <c r="D7" s="48"/>
    </row>
    <row r="8" spans="1:9" ht="14.25" customHeight="1">
      <c r="A8" s="2">
        <v>6</v>
      </c>
      <c r="B8" s="179" t="s">
        <v>132</v>
      </c>
      <c r="C8" s="263">
        <v>7.58</v>
      </c>
      <c r="D8" s="48"/>
    </row>
    <row r="9" spans="1:9" ht="14.25" customHeight="1">
      <c r="A9" s="2">
        <v>7</v>
      </c>
      <c r="B9" s="179" t="s">
        <v>184</v>
      </c>
      <c r="C9" s="263">
        <v>7.29</v>
      </c>
      <c r="D9" s="48"/>
    </row>
    <row r="10" spans="1:9" ht="14.25" customHeight="1">
      <c r="A10" s="2">
        <v>8</v>
      </c>
      <c r="B10" s="179" t="s">
        <v>56</v>
      </c>
      <c r="C10" s="263">
        <v>7.15</v>
      </c>
      <c r="D10" s="48"/>
    </row>
    <row r="11" spans="1:9" ht="14.25" customHeight="1">
      <c r="A11" s="2">
        <v>9</v>
      </c>
      <c r="B11" s="179" t="s">
        <v>113</v>
      </c>
      <c r="C11" s="263">
        <v>7.01</v>
      </c>
      <c r="D11" s="48"/>
    </row>
    <row r="12" spans="1:9" ht="14.25" customHeight="1">
      <c r="A12" s="2">
        <v>10</v>
      </c>
      <c r="B12" s="179" t="s">
        <v>96</v>
      </c>
      <c r="C12" s="263">
        <v>6.92</v>
      </c>
      <c r="D12" s="48"/>
    </row>
    <row r="13" spans="1:9" ht="14.25" customHeight="1">
      <c r="A13" s="2">
        <v>11</v>
      </c>
      <c r="B13" s="179" t="s">
        <v>186</v>
      </c>
      <c r="C13" s="263">
        <v>6.81</v>
      </c>
      <c r="D13" s="48"/>
    </row>
    <row r="14" spans="1:9" ht="14.25" customHeight="1">
      <c r="A14" s="2">
        <v>12</v>
      </c>
      <c r="B14" s="179" t="s">
        <v>230</v>
      </c>
      <c r="C14" s="263">
        <v>6.71</v>
      </c>
      <c r="D14" s="48"/>
    </row>
    <row r="15" spans="1:9" ht="14.25" customHeight="1">
      <c r="A15" s="2">
        <v>13</v>
      </c>
      <c r="B15" s="179" t="s">
        <v>225</v>
      </c>
      <c r="C15" s="263">
        <v>6.56</v>
      </c>
      <c r="D15" s="48"/>
    </row>
    <row r="16" spans="1:9" ht="14.25" customHeight="1">
      <c r="A16" s="2">
        <v>14</v>
      </c>
      <c r="B16" s="179" t="s">
        <v>92</v>
      </c>
      <c r="C16" s="263">
        <v>6.3</v>
      </c>
      <c r="D16" s="48"/>
    </row>
    <row r="17" spans="1:4" ht="14.25" customHeight="1">
      <c r="A17" s="2">
        <v>15</v>
      </c>
      <c r="B17" s="179" t="s">
        <v>138</v>
      </c>
      <c r="C17" s="263">
        <v>6.24</v>
      </c>
      <c r="D17" s="48"/>
    </row>
    <row r="18" spans="1:4" ht="14.25" customHeight="1">
      <c r="A18" s="2">
        <v>16</v>
      </c>
      <c r="B18" s="179" t="s">
        <v>24</v>
      </c>
      <c r="C18" s="263">
        <v>6.14</v>
      </c>
      <c r="D18" s="48"/>
    </row>
    <row r="19" spans="1:4" ht="14.25" customHeight="1">
      <c r="A19" s="2">
        <v>17</v>
      </c>
      <c r="B19" s="179" t="s">
        <v>226</v>
      </c>
      <c r="C19" s="263">
        <v>6.09</v>
      </c>
      <c r="D19" s="48"/>
    </row>
    <row r="20" spans="1:4" ht="14.25" customHeight="1">
      <c r="A20" s="2">
        <v>18</v>
      </c>
      <c r="B20" s="179" t="s">
        <v>166</v>
      </c>
      <c r="C20" s="263">
        <v>6.08</v>
      </c>
      <c r="D20" s="48"/>
    </row>
    <row r="21" spans="1:4" ht="14.25" customHeight="1">
      <c r="A21" s="2">
        <v>19</v>
      </c>
      <c r="B21" s="179" t="s">
        <v>124</v>
      </c>
      <c r="C21" s="263">
        <v>6.03</v>
      </c>
      <c r="D21" s="48"/>
    </row>
    <row r="22" spans="1:4" ht="14.25" customHeight="1">
      <c r="A22" s="2">
        <v>20</v>
      </c>
      <c r="B22" s="179" t="s">
        <v>191</v>
      </c>
      <c r="C22" s="263">
        <v>5.97</v>
      </c>
      <c r="D22" s="48"/>
    </row>
    <row r="23" spans="1:4" ht="14.25" customHeight="1">
      <c r="A23" s="2">
        <v>21</v>
      </c>
      <c r="B23" s="179" t="s">
        <v>42</v>
      </c>
      <c r="C23" s="263">
        <v>5.93</v>
      </c>
      <c r="D23" s="48"/>
    </row>
    <row r="24" spans="1:4" ht="14.25" customHeight="1">
      <c r="A24" s="2">
        <v>22</v>
      </c>
      <c r="B24" s="179" t="s">
        <v>98</v>
      </c>
      <c r="C24" s="263">
        <v>5.81</v>
      </c>
      <c r="D24" s="48"/>
    </row>
    <row r="25" spans="1:4" ht="14.25" customHeight="1">
      <c r="A25" s="2">
        <v>23</v>
      </c>
      <c r="B25" s="179" t="s">
        <v>321</v>
      </c>
      <c r="C25" s="263">
        <v>5.77</v>
      </c>
      <c r="D25" s="48"/>
    </row>
    <row r="26" spans="1:4" ht="14.25" customHeight="1">
      <c r="A26" s="2">
        <v>24</v>
      </c>
      <c r="B26" s="179" t="s">
        <v>29</v>
      </c>
      <c r="C26" s="263">
        <v>5.76</v>
      </c>
      <c r="D26" s="48"/>
    </row>
    <row r="27" spans="1:4" ht="14.25" customHeight="1">
      <c r="A27" s="2">
        <v>25</v>
      </c>
      <c r="B27" s="179" t="s">
        <v>188</v>
      </c>
      <c r="C27" s="263">
        <v>5.76</v>
      </c>
      <c r="D27" s="48"/>
    </row>
    <row r="28" spans="1:4" ht="14.25" customHeight="1">
      <c r="A28" s="2">
        <v>26</v>
      </c>
      <c r="B28" s="179" t="s">
        <v>33</v>
      </c>
      <c r="C28" s="263">
        <v>5.75</v>
      </c>
      <c r="D28" s="48"/>
    </row>
    <row r="29" spans="1:4" ht="14.25" customHeight="1">
      <c r="A29" s="2">
        <v>27</v>
      </c>
      <c r="B29" s="179" t="s">
        <v>142</v>
      </c>
      <c r="C29" s="263">
        <v>5.64</v>
      </c>
      <c r="D29" s="48"/>
    </row>
    <row r="30" spans="1:4" ht="14.25" customHeight="1">
      <c r="A30" s="2">
        <v>28</v>
      </c>
      <c r="B30" s="179" t="s">
        <v>319</v>
      </c>
      <c r="C30" s="263">
        <v>5.58</v>
      </c>
      <c r="D30" s="48"/>
    </row>
    <row r="31" spans="1:4" ht="14.25" customHeight="1">
      <c r="A31" s="2">
        <v>29</v>
      </c>
      <c r="B31" s="179" t="s">
        <v>135</v>
      </c>
      <c r="C31" s="263">
        <v>5.33</v>
      </c>
      <c r="D31" s="48"/>
    </row>
    <row r="32" spans="1:4" ht="14.25" customHeight="1">
      <c r="A32" s="2">
        <v>30</v>
      </c>
      <c r="B32" s="179" t="s">
        <v>126</v>
      </c>
      <c r="C32" s="263">
        <v>5.24</v>
      </c>
      <c r="D32" s="48"/>
    </row>
    <row r="33" spans="1:4" ht="14.25" customHeight="1">
      <c r="A33" s="2">
        <v>31</v>
      </c>
      <c r="B33" s="179" t="s">
        <v>99</v>
      </c>
      <c r="C33" s="263">
        <v>5</v>
      </c>
      <c r="D33" s="48"/>
    </row>
    <row r="34" spans="1:4" ht="14.25" customHeight="1">
      <c r="A34" s="2">
        <v>32</v>
      </c>
      <c r="B34" s="179" t="s">
        <v>160</v>
      </c>
      <c r="C34" s="263">
        <v>4.99</v>
      </c>
      <c r="D34" s="48"/>
    </row>
    <row r="35" spans="1:4" ht="14.25" customHeight="1">
      <c r="A35" s="2">
        <v>33</v>
      </c>
      <c r="B35" s="179" t="s">
        <v>145</v>
      </c>
      <c r="C35" s="263">
        <v>4.95</v>
      </c>
      <c r="D35" s="48"/>
    </row>
    <row r="36" spans="1:4" ht="14.25" customHeight="1">
      <c r="A36" s="2">
        <v>34</v>
      </c>
      <c r="B36" s="179" t="s">
        <v>193</v>
      </c>
      <c r="C36" s="263">
        <v>4.9000000000000004</v>
      </c>
      <c r="D36" s="48"/>
    </row>
    <row r="37" spans="1:4" ht="14.25" customHeight="1">
      <c r="A37" s="2">
        <v>35</v>
      </c>
      <c r="B37" s="179" t="s">
        <v>30</v>
      </c>
      <c r="C37" s="263">
        <v>4.82</v>
      </c>
      <c r="D37" s="48"/>
    </row>
    <row r="38" spans="1:4" ht="14.25" customHeight="1">
      <c r="A38" s="2">
        <v>36</v>
      </c>
      <c r="B38" s="179" t="s">
        <v>75</v>
      </c>
      <c r="C38" s="263">
        <v>4.7699999999999996</v>
      </c>
      <c r="D38" s="48"/>
    </row>
    <row r="39" spans="1:4" ht="14.25" customHeight="1">
      <c r="A39" s="2">
        <v>37</v>
      </c>
      <c r="B39" s="179" t="s">
        <v>140</v>
      </c>
      <c r="C39" s="263">
        <v>4.68</v>
      </c>
      <c r="D39" s="48"/>
    </row>
    <row r="40" spans="1:4" ht="14.25" customHeight="1">
      <c r="A40" s="2">
        <v>38</v>
      </c>
      <c r="B40" s="179" t="s">
        <v>231</v>
      </c>
      <c r="C40" s="263">
        <v>4.66</v>
      </c>
      <c r="D40" s="48"/>
    </row>
    <row r="41" spans="1:4" ht="14.25" customHeight="1">
      <c r="A41" s="2">
        <v>39</v>
      </c>
      <c r="B41" s="179" t="s">
        <v>79</v>
      </c>
      <c r="C41" s="263">
        <v>4.63</v>
      </c>
      <c r="D41" s="48"/>
    </row>
    <row r="42" spans="1:4" ht="14.25" customHeight="1">
      <c r="A42" s="2">
        <v>40</v>
      </c>
      <c r="B42" s="179" t="s">
        <v>49</v>
      </c>
      <c r="C42" s="263">
        <v>4.57</v>
      </c>
      <c r="D42" s="48"/>
    </row>
    <row r="43" spans="1:4" ht="14.25" customHeight="1">
      <c r="A43" s="2">
        <v>41</v>
      </c>
      <c r="B43" s="179" t="s">
        <v>104</v>
      </c>
      <c r="C43" s="263">
        <v>4.45</v>
      </c>
      <c r="D43" s="48"/>
    </row>
    <row r="44" spans="1:4" ht="14.25" customHeight="1">
      <c r="A44" s="2">
        <v>42</v>
      </c>
      <c r="B44" s="179" t="s">
        <v>82</v>
      </c>
      <c r="C44" s="263">
        <v>4.3099999999999996</v>
      </c>
      <c r="D44" s="48"/>
    </row>
    <row r="45" spans="1:4" ht="14.25" customHeight="1">
      <c r="A45" s="2">
        <v>43</v>
      </c>
      <c r="B45" s="179" t="s">
        <v>228</v>
      </c>
      <c r="C45" s="263">
        <v>4.3</v>
      </c>
      <c r="D45" s="48"/>
    </row>
    <row r="46" spans="1:4" ht="14.25" customHeight="1">
      <c r="A46" s="2">
        <v>44</v>
      </c>
      <c r="B46" s="179" t="s">
        <v>235</v>
      </c>
      <c r="C46" s="263">
        <v>4.28</v>
      </c>
      <c r="D46" s="48"/>
    </row>
    <row r="47" spans="1:4" ht="14.25" customHeight="1">
      <c r="A47" s="2">
        <v>45</v>
      </c>
      <c r="B47" s="179" t="s">
        <v>74</v>
      </c>
      <c r="C47" s="263">
        <v>4.2</v>
      </c>
      <c r="D47" s="48"/>
    </row>
    <row r="48" spans="1:4" ht="14.25" customHeight="1">
      <c r="A48" s="2">
        <v>46</v>
      </c>
      <c r="B48" s="179" t="s">
        <v>164</v>
      </c>
      <c r="C48" s="263">
        <v>4.1900000000000004</v>
      </c>
      <c r="D48" s="48"/>
    </row>
    <row r="49" spans="1:4" ht="14.25" customHeight="1">
      <c r="A49" s="2">
        <v>47</v>
      </c>
      <c r="B49" s="179" t="s">
        <v>112</v>
      </c>
      <c r="C49" s="263">
        <v>3.95</v>
      </c>
      <c r="D49" s="48"/>
    </row>
    <row r="50" spans="1:4" ht="14.25" customHeight="1">
      <c r="A50" s="2">
        <v>48</v>
      </c>
      <c r="B50" s="179" t="s">
        <v>318</v>
      </c>
      <c r="C50" s="262">
        <v>3.91</v>
      </c>
    </row>
    <row r="51" spans="1:4" ht="14.25" customHeight="1">
      <c r="A51" s="2">
        <v>49</v>
      </c>
      <c r="B51" s="179" t="s">
        <v>139</v>
      </c>
      <c r="C51" s="262">
        <v>3.86</v>
      </c>
    </row>
    <row r="52" spans="1:4" ht="14.25" customHeight="1">
      <c r="A52" s="2">
        <v>50</v>
      </c>
      <c r="B52" s="179" t="s">
        <v>65</v>
      </c>
      <c r="C52" s="262">
        <v>3.83</v>
      </c>
    </row>
    <row r="53" spans="1:4" ht="14.25" customHeight="1">
      <c r="A53" s="2">
        <v>51</v>
      </c>
      <c r="B53" s="179" t="s">
        <v>63</v>
      </c>
      <c r="C53" s="262">
        <v>3.82</v>
      </c>
    </row>
    <row r="54" spans="1:4" ht="14.25" customHeight="1">
      <c r="A54" s="2">
        <v>52</v>
      </c>
      <c r="B54" s="179" t="s">
        <v>227</v>
      </c>
      <c r="C54" s="262">
        <v>3.74</v>
      </c>
    </row>
    <row r="55" spans="1:4" ht="14.25" customHeight="1">
      <c r="A55" s="2">
        <v>53</v>
      </c>
      <c r="B55" s="179" t="s">
        <v>59</v>
      </c>
      <c r="C55" s="262">
        <v>3.71</v>
      </c>
    </row>
    <row r="56" spans="1:4" ht="14.25" customHeight="1">
      <c r="A56" s="2">
        <v>54</v>
      </c>
      <c r="B56" s="179" t="s">
        <v>508</v>
      </c>
      <c r="C56" s="262">
        <v>3.71</v>
      </c>
    </row>
    <row r="57" spans="1:4" ht="14.25" customHeight="1">
      <c r="A57" s="2">
        <v>55</v>
      </c>
      <c r="B57" s="179" t="s">
        <v>144</v>
      </c>
      <c r="C57" s="262">
        <v>3.69</v>
      </c>
    </row>
    <row r="58" spans="1:4" ht="14.25" customHeight="1">
      <c r="A58" s="2">
        <v>56</v>
      </c>
      <c r="B58" s="179" t="s">
        <v>37</v>
      </c>
      <c r="C58" s="262">
        <v>3.53</v>
      </c>
    </row>
    <row r="59" spans="1:4" ht="14.25" customHeight="1">
      <c r="A59" s="2">
        <v>57</v>
      </c>
      <c r="B59" s="179" t="s">
        <v>155</v>
      </c>
      <c r="C59" s="262">
        <v>3.49</v>
      </c>
    </row>
    <row r="60" spans="1:4" ht="14.25" customHeight="1">
      <c r="A60" s="2">
        <v>58</v>
      </c>
      <c r="B60" s="179" t="s">
        <v>109</v>
      </c>
      <c r="C60" s="262">
        <v>3.48</v>
      </c>
    </row>
    <row r="61" spans="1:4" ht="14.25" customHeight="1">
      <c r="A61" s="2">
        <v>59</v>
      </c>
      <c r="B61" s="179" t="s">
        <v>47</v>
      </c>
      <c r="C61" s="262">
        <v>3.39</v>
      </c>
    </row>
    <row r="62" spans="1:4" ht="14.25" customHeight="1">
      <c r="A62" s="2">
        <v>60</v>
      </c>
      <c r="B62" s="179" t="s">
        <v>220</v>
      </c>
      <c r="C62" s="262">
        <v>3.35</v>
      </c>
    </row>
    <row r="63" spans="1:4" ht="14.25" customHeight="1">
      <c r="A63" s="2">
        <v>61</v>
      </c>
      <c r="B63" s="179" t="s">
        <v>88</v>
      </c>
      <c r="C63" s="262">
        <v>3.35</v>
      </c>
    </row>
    <row r="64" spans="1:4" ht="14.25" customHeight="1">
      <c r="A64" s="2">
        <v>62</v>
      </c>
      <c r="B64" s="2" t="s">
        <v>320</v>
      </c>
      <c r="C64" s="12">
        <v>3.24</v>
      </c>
    </row>
    <row r="65" spans="1:3" ht="14.25" customHeight="1">
      <c r="A65" s="2">
        <v>63</v>
      </c>
      <c r="B65" s="2" t="s">
        <v>224</v>
      </c>
      <c r="C65" s="12">
        <v>3.21</v>
      </c>
    </row>
    <row r="66" spans="1:3" ht="14.25" customHeight="1">
      <c r="A66" s="2">
        <v>64</v>
      </c>
      <c r="B66" s="2" t="s">
        <v>327</v>
      </c>
      <c r="C66" s="12">
        <v>3.18</v>
      </c>
    </row>
    <row r="67" spans="1:3" ht="14.25" customHeight="1">
      <c r="A67" s="2">
        <v>65</v>
      </c>
      <c r="B67" s="2" t="s">
        <v>234</v>
      </c>
      <c r="C67" s="12">
        <v>3.18</v>
      </c>
    </row>
    <row r="68" spans="1:3" ht="14.25" customHeight="1">
      <c r="A68" s="2">
        <v>66</v>
      </c>
      <c r="B68" s="2" t="s">
        <v>114</v>
      </c>
      <c r="C68" s="12">
        <v>3.14</v>
      </c>
    </row>
    <row r="69" spans="1:3" ht="14.25" customHeight="1">
      <c r="A69" s="2">
        <v>67</v>
      </c>
      <c r="B69" s="2" t="s">
        <v>153</v>
      </c>
      <c r="C69" s="12">
        <v>3.05</v>
      </c>
    </row>
    <row r="70" spans="1:3" ht="14.25" customHeight="1">
      <c r="A70" s="2">
        <v>68</v>
      </c>
      <c r="B70" s="2" t="s">
        <v>38</v>
      </c>
      <c r="C70" s="12">
        <v>3.04</v>
      </c>
    </row>
    <row r="71" spans="1:3" ht="14.25" customHeight="1">
      <c r="A71" s="2">
        <v>69</v>
      </c>
      <c r="B71" s="2" t="s">
        <v>134</v>
      </c>
      <c r="C71" s="12">
        <v>3.02</v>
      </c>
    </row>
    <row r="72" spans="1:3" ht="14.25" customHeight="1">
      <c r="A72" s="2">
        <v>70</v>
      </c>
      <c r="B72" s="2" t="s">
        <v>44</v>
      </c>
      <c r="C72" s="12">
        <v>2.94</v>
      </c>
    </row>
    <row r="73" spans="1:3" ht="14.25" customHeight="1">
      <c r="A73" s="2">
        <v>71</v>
      </c>
      <c r="B73" s="2" t="s">
        <v>119</v>
      </c>
      <c r="C73" s="12">
        <v>2.84</v>
      </c>
    </row>
    <row r="74" spans="1:3" ht="14.25" customHeight="1">
      <c r="A74" s="2">
        <v>72</v>
      </c>
      <c r="B74" s="2" t="s">
        <v>150</v>
      </c>
      <c r="C74" s="12">
        <v>2.83</v>
      </c>
    </row>
    <row r="75" spans="1:3" ht="14.25" customHeight="1">
      <c r="A75" s="2">
        <v>73</v>
      </c>
      <c r="B75" s="2" t="s">
        <v>129</v>
      </c>
      <c r="C75" s="12">
        <v>2.63</v>
      </c>
    </row>
    <row r="76" spans="1:3" ht="14.25" customHeight="1">
      <c r="A76" s="2">
        <v>74</v>
      </c>
      <c r="B76" s="2" t="s">
        <v>60</v>
      </c>
      <c r="C76" s="12">
        <v>2.59</v>
      </c>
    </row>
    <row r="77" spans="1:3" ht="14.25" customHeight="1">
      <c r="A77" s="2">
        <v>75</v>
      </c>
      <c r="B77" s="2" t="s">
        <v>189</v>
      </c>
      <c r="C77" s="12">
        <v>2.5099999999999998</v>
      </c>
    </row>
    <row r="78" spans="1:3" ht="14.25" customHeight="1">
      <c r="A78" s="2">
        <v>76</v>
      </c>
      <c r="B78" s="2" t="s">
        <v>108</v>
      </c>
      <c r="C78" s="12">
        <v>2.5</v>
      </c>
    </row>
    <row r="79" spans="1:3" ht="14.25" customHeight="1">
      <c r="A79" s="2">
        <v>77</v>
      </c>
      <c r="B79" s="2" t="s">
        <v>91</v>
      </c>
      <c r="C79" s="12">
        <v>2.2999999999999998</v>
      </c>
    </row>
    <row r="80" spans="1:3" ht="14.25" customHeight="1">
      <c r="A80" s="2">
        <v>78</v>
      </c>
      <c r="B80" s="179" t="s">
        <v>32</v>
      </c>
      <c r="C80" s="262">
        <v>2.2000000000000002</v>
      </c>
    </row>
    <row r="81" spans="1:3" ht="14.25" customHeight="1">
      <c r="A81" s="2">
        <v>79</v>
      </c>
      <c r="B81" s="179" t="s">
        <v>102</v>
      </c>
      <c r="C81" s="262">
        <v>2.17</v>
      </c>
    </row>
    <row r="82" spans="1:3" ht="14.25" customHeight="1">
      <c r="A82" s="2">
        <v>80</v>
      </c>
      <c r="B82" s="179" t="s">
        <v>131</v>
      </c>
      <c r="C82" s="262">
        <v>1.91</v>
      </c>
    </row>
    <row r="83" spans="1:3" ht="14.25" customHeight="1">
      <c r="A83" s="2">
        <v>81</v>
      </c>
      <c r="B83" s="179" t="s">
        <v>162</v>
      </c>
      <c r="C83" s="262">
        <v>1.9</v>
      </c>
    </row>
    <row r="84" spans="1:3" ht="14.25" customHeight="1">
      <c r="A84" s="2">
        <v>82</v>
      </c>
      <c r="B84" s="179" t="s">
        <v>57</v>
      </c>
      <c r="C84" s="262">
        <v>1.86</v>
      </c>
    </row>
    <row r="85" spans="1:3" ht="14.25" customHeight="1">
      <c r="A85" s="2">
        <v>83</v>
      </c>
      <c r="B85" s="179" t="s">
        <v>70</v>
      </c>
      <c r="C85" s="262">
        <v>1.77</v>
      </c>
    </row>
    <row r="86" spans="1:3" ht="14.25" customHeight="1">
      <c r="A86" s="2">
        <v>84</v>
      </c>
      <c r="B86" s="179" t="s">
        <v>53</v>
      </c>
      <c r="C86" s="262">
        <v>1.75</v>
      </c>
    </row>
    <row r="87" spans="1:3" ht="14.25" customHeight="1">
      <c r="A87" s="2">
        <v>85</v>
      </c>
      <c r="B87" s="179" t="s">
        <v>54</v>
      </c>
      <c r="C87" s="262">
        <v>1.71</v>
      </c>
    </row>
    <row r="88" spans="1:3" ht="14.25" customHeight="1">
      <c r="A88" s="2">
        <v>86</v>
      </c>
      <c r="B88" s="179" t="s">
        <v>213</v>
      </c>
      <c r="C88" s="262">
        <v>1.67</v>
      </c>
    </row>
    <row r="89" spans="1:3" ht="14.25" customHeight="1">
      <c r="A89" s="2">
        <v>87</v>
      </c>
      <c r="B89" s="179" t="s">
        <v>190</v>
      </c>
      <c r="C89" s="262">
        <v>1.47</v>
      </c>
    </row>
    <row r="90" spans="1:3" ht="14.25" customHeight="1">
      <c r="A90" s="2">
        <v>88</v>
      </c>
      <c r="B90" s="179" t="s">
        <v>192</v>
      </c>
      <c r="C90" s="262">
        <v>1.42</v>
      </c>
    </row>
    <row r="91" spans="1:3" ht="14.25" customHeight="1">
      <c r="A91" s="2">
        <v>89</v>
      </c>
      <c r="B91" s="179" t="s">
        <v>76</v>
      </c>
      <c r="C91" s="262">
        <v>1.31</v>
      </c>
    </row>
    <row r="92" spans="1:3" ht="14.25" customHeight="1">
      <c r="A92" s="2">
        <v>90</v>
      </c>
      <c r="B92" s="179" t="s">
        <v>85</v>
      </c>
      <c r="C92" s="262">
        <v>1.31</v>
      </c>
    </row>
    <row r="93" spans="1:3" ht="14.25" customHeight="1">
      <c r="A93" s="2"/>
      <c r="C93" s="151"/>
    </row>
    <row r="94" spans="1:3" ht="14.25" customHeight="1">
      <c r="A94" s="2"/>
      <c r="C94" s="151"/>
    </row>
    <row r="95" spans="1:3" ht="14.25" customHeight="1">
      <c r="A95" s="2"/>
      <c r="B95" s="7" t="s">
        <v>11</v>
      </c>
      <c r="C95" s="183">
        <v>4.1950000000000003</v>
      </c>
    </row>
    <row r="96" spans="1:3" ht="14.25" customHeight="1">
      <c r="A96" s="2"/>
      <c r="B96" s="7" t="s">
        <v>10</v>
      </c>
      <c r="C96" s="36">
        <v>4.4628888888888882</v>
      </c>
    </row>
  </sheetData>
  <sortState xmlns:xlrd2="http://schemas.microsoft.com/office/spreadsheetml/2017/richdata2" ref="H3:I92">
    <sortCondition descending="1" ref="I3:I92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0">
    <pageSetUpPr fitToPage="1"/>
  </sheetPr>
  <dimension ref="A1:I98"/>
  <sheetViews>
    <sheetView zoomScaleNormal="100" workbookViewId="0">
      <pane ySplit="1" topLeftCell="A80" activePane="bottomLeft" state="frozen"/>
      <selection sqref="A1:C97"/>
      <selection pane="bottomLeft"/>
    </sheetView>
  </sheetViews>
  <sheetFormatPr defaultColWidth="9.140625" defaultRowHeight="14.25" customHeight="1"/>
  <cols>
    <col min="1" max="1" width="6.140625" style="2" customWidth="1"/>
    <col min="2" max="2" width="23.42578125" customWidth="1"/>
    <col min="3" max="3" width="7.7109375" style="61" customWidth="1"/>
    <col min="4" max="4" width="15" customWidth="1"/>
    <col min="5" max="5" width="24.5703125" style="2" customWidth="1"/>
    <col min="6" max="6" width="8.42578125" style="61" customWidth="1"/>
    <col min="8" max="8" width="25.28515625" style="58" customWidth="1"/>
    <col min="9" max="9" width="15.42578125" style="11" customWidth="1"/>
    <col min="10" max="10" width="16.28515625" bestFit="1" customWidth="1"/>
    <col min="11" max="11" width="17.42578125" customWidth="1"/>
    <col min="12" max="12" width="8.7109375" customWidth="1"/>
  </cols>
  <sheetData>
    <row r="1" spans="1:3" ht="15.75" customHeight="1">
      <c r="B1" s="9" t="s">
        <v>541</v>
      </c>
    </row>
    <row r="2" spans="1:3" ht="14.25" customHeight="1">
      <c r="B2" s="3" t="s">
        <v>542</v>
      </c>
    </row>
    <row r="3" spans="1:3" ht="14.25" customHeight="1">
      <c r="B3" s="3" t="s">
        <v>543</v>
      </c>
    </row>
    <row r="4" spans="1:3" ht="14.25" customHeight="1">
      <c r="B4" s="3"/>
    </row>
    <row r="5" spans="1:3" ht="14.25" customHeight="1">
      <c r="A5" s="2">
        <v>1</v>
      </c>
      <c r="B5" s="179" t="s">
        <v>126</v>
      </c>
      <c r="C5" s="262">
        <v>7.97</v>
      </c>
    </row>
    <row r="6" spans="1:3" ht="14.25" customHeight="1">
      <c r="A6" s="2">
        <v>2</v>
      </c>
      <c r="B6" s="179" t="s">
        <v>225</v>
      </c>
      <c r="C6" s="262">
        <v>7.41</v>
      </c>
    </row>
    <row r="7" spans="1:3" ht="14.25" customHeight="1">
      <c r="A7" s="2">
        <v>3</v>
      </c>
      <c r="B7" s="179" t="s">
        <v>132</v>
      </c>
      <c r="C7" s="262">
        <v>5.94</v>
      </c>
    </row>
    <row r="8" spans="1:3" ht="14.25" customHeight="1">
      <c r="A8" s="2">
        <v>4</v>
      </c>
      <c r="B8" s="179" t="s">
        <v>230</v>
      </c>
      <c r="C8" s="262">
        <v>5.51</v>
      </c>
    </row>
    <row r="9" spans="1:3" ht="14.25" customHeight="1">
      <c r="A9" s="2">
        <v>5</v>
      </c>
      <c r="B9" s="179" t="s">
        <v>188</v>
      </c>
      <c r="C9" s="262">
        <v>5.5</v>
      </c>
    </row>
    <row r="10" spans="1:3" ht="14.25" customHeight="1">
      <c r="A10" s="2">
        <v>6</v>
      </c>
      <c r="B10" s="179" t="s">
        <v>92</v>
      </c>
      <c r="C10" s="262">
        <v>5.33</v>
      </c>
    </row>
    <row r="11" spans="1:3" ht="14.25" customHeight="1">
      <c r="A11" s="2">
        <v>7</v>
      </c>
      <c r="B11" s="179" t="s">
        <v>104</v>
      </c>
      <c r="C11" s="262">
        <v>5.03</v>
      </c>
    </row>
    <row r="12" spans="1:3" ht="14.25" customHeight="1">
      <c r="A12" s="2">
        <v>8</v>
      </c>
      <c r="B12" s="179" t="s">
        <v>113</v>
      </c>
      <c r="C12" s="262">
        <v>4.9000000000000004</v>
      </c>
    </row>
    <row r="13" spans="1:3" ht="14.25" customHeight="1">
      <c r="A13" s="2">
        <v>9</v>
      </c>
      <c r="B13" s="179" t="s">
        <v>38</v>
      </c>
      <c r="C13" s="262">
        <v>4.8099999999999996</v>
      </c>
    </row>
    <row r="14" spans="1:3" ht="14.25" customHeight="1">
      <c r="A14" s="2">
        <v>10</v>
      </c>
      <c r="B14" s="179" t="s">
        <v>24</v>
      </c>
      <c r="C14" s="262">
        <v>4.7300000000000004</v>
      </c>
    </row>
    <row r="15" spans="1:3" ht="14.25" customHeight="1">
      <c r="A15" s="2">
        <v>11</v>
      </c>
      <c r="B15" s="179" t="s">
        <v>59</v>
      </c>
      <c r="C15" s="262">
        <v>4.72</v>
      </c>
    </row>
    <row r="16" spans="1:3" ht="14.25" customHeight="1">
      <c r="A16" s="2">
        <v>12</v>
      </c>
      <c r="B16" s="179" t="s">
        <v>226</v>
      </c>
      <c r="C16" s="262">
        <v>4.51</v>
      </c>
    </row>
    <row r="17" spans="1:3" ht="14.25" customHeight="1">
      <c r="A17" s="2">
        <v>13</v>
      </c>
      <c r="B17" s="179" t="s">
        <v>56</v>
      </c>
      <c r="C17" s="262">
        <v>4.47</v>
      </c>
    </row>
    <row r="18" spans="1:3" ht="14.25" customHeight="1">
      <c r="A18" s="2">
        <v>14</v>
      </c>
      <c r="B18" s="179" t="s">
        <v>145</v>
      </c>
      <c r="C18" s="262">
        <v>4.22</v>
      </c>
    </row>
    <row r="19" spans="1:3" ht="14.25" customHeight="1">
      <c r="A19" s="2">
        <v>15</v>
      </c>
      <c r="B19" s="179" t="s">
        <v>135</v>
      </c>
      <c r="C19" s="262">
        <v>4.17</v>
      </c>
    </row>
    <row r="20" spans="1:3" ht="14.25" customHeight="1">
      <c r="A20" s="2">
        <v>16</v>
      </c>
      <c r="B20" s="179" t="s">
        <v>79</v>
      </c>
      <c r="C20" s="262">
        <v>4.07</v>
      </c>
    </row>
    <row r="21" spans="1:3" ht="14.25" customHeight="1">
      <c r="A21" s="2">
        <v>17</v>
      </c>
      <c r="B21" s="179" t="s">
        <v>138</v>
      </c>
      <c r="C21" s="262">
        <v>4</v>
      </c>
    </row>
    <row r="22" spans="1:3" ht="14.25" customHeight="1">
      <c r="A22" s="2">
        <v>18</v>
      </c>
      <c r="B22" s="179" t="s">
        <v>42</v>
      </c>
      <c r="C22" s="262">
        <v>3.94</v>
      </c>
    </row>
    <row r="23" spans="1:3" ht="14.25" customHeight="1">
      <c r="A23" s="2">
        <v>19</v>
      </c>
      <c r="B23" s="179" t="s">
        <v>116</v>
      </c>
      <c r="C23" s="262">
        <v>3.88</v>
      </c>
    </row>
    <row r="24" spans="1:3" ht="14.25" customHeight="1">
      <c r="A24" s="2">
        <v>20</v>
      </c>
      <c r="B24" s="179" t="s">
        <v>33</v>
      </c>
      <c r="C24" s="262">
        <v>3.68</v>
      </c>
    </row>
    <row r="25" spans="1:3" ht="14.25" customHeight="1">
      <c r="A25" s="2">
        <v>21</v>
      </c>
      <c r="B25" s="179" t="s">
        <v>98</v>
      </c>
      <c r="C25" s="262">
        <v>3.67</v>
      </c>
    </row>
    <row r="26" spans="1:3" ht="14.25" customHeight="1">
      <c r="A26" s="2">
        <v>22</v>
      </c>
      <c r="B26" s="179" t="s">
        <v>49</v>
      </c>
      <c r="C26" s="262">
        <v>3.66</v>
      </c>
    </row>
    <row r="27" spans="1:3" ht="14.25" customHeight="1">
      <c r="A27" s="2">
        <v>23</v>
      </c>
      <c r="B27" s="179" t="s">
        <v>125</v>
      </c>
      <c r="C27" s="262">
        <v>3.51</v>
      </c>
    </row>
    <row r="28" spans="1:3" ht="14.25" customHeight="1">
      <c r="A28" s="2">
        <v>24</v>
      </c>
      <c r="B28" s="179" t="s">
        <v>166</v>
      </c>
      <c r="C28" s="262">
        <v>3.51</v>
      </c>
    </row>
    <row r="29" spans="1:3" ht="14.25" customHeight="1">
      <c r="A29" s="2">
        <v>25</v>
      </c>
      <c r="B29" s="179" t="s">
        <v>163</v>
      </c>
      <c r="C29" s="262">
        <v>3.43</v>
      </c>
    </row>
    <row r="30" spans="1:3" ht="14.25" customHeight="1">
      <c r="A30" s="2">
        <v>26</v>
      </c>
      <c r="B30" s="179" t="s">
        <v>124</v>
      </c>
      <c r="C30" s="262">
        <v>3.31</v>
      </c>
    </row>
    <row r="31" spans="1:3" ht="14.25" customHeight="1">
      <c r="A31" s="2">
        <v>27</v>
      </c>
      <c r="B31" s="179" t="s">
        <v>105</v>
      </c>
      <c r="C31" s="262">
        <v>3.3</v>
      </c>
    </row>
    <row r="32" spans="1:3" ht="14.25" customHeight="1">
      <c r="A32" s="2">
        <v>28</v>
      </c>
      <c r="B32" s="179" t="s">
        <v>139</v>
      </c>
      <c r="C32" s="262">
        <v>3.26</v>
      </c>
    </row>
    <row r="33" spans="1:3" ht="14.25" customHeight="1">
      <c r="A33" s="2">
        <v>29</v>
      </c>
      <c r="B33" s="179" t="s">
        <v>191</v>
      </c>
      <c r="C33" s="262">
        <v>3.25</v>
      </c>
    </row>
    <row r="34" spans="1:3" ht="14.25" customHeight="1">
      <c r="A34" s="2">
        <v>30</v>
      </c>
      <c r="B34" s="179" t="s">
        <v>167</v>
      </c>
      <c r="C34" s="262">
        <v>3.14</v>
      </c>
    </row>
    <row r="35" spans="1:3" ht="14.25" customHeight="1">
      <c r="A35" s="2">
        <v>31</v>
      </c>
      <c r="B35" s="179" t="s">
        <v>112</v>
      </c>
      <c r="C35" s="262">
        <v>3.11</v>
      </c>
    </row>
    <row r="36" spans="1:3" ht="14.25" customHeight="1">
      <c r="A36" s="2">
        <v>32</v>
      </c>
      <c r="B36" s="179" t="s">
        <v>82</v>
      </c>
      <c r="C36" s="262">
        <v>3.1</v>
      </c>
    </row>
    <row r="37" spans="1:3" ht="14.25" customHeight="1">
      <c r="A37" s="2">
        <v>33</v>
      </c>
      <c r="B37" s="179" t="s">
        <v>109</v>
      </c>
      <c r="C37" s="262">
        <v>3.06</v>
      </c>
    </row>
    <row r="38" spans="1:3" ht="14.25" customHeight="1">
      <c r="A38" s="2">
        <v>34</v>
      </c>
      <c r="B38" s="179" t="s">
        <v>321</v>
      </c>
      <c r="C38" s="262">
        <v>3.02</v>
      </c>
    </row>
    <row r="39" spans="1:3" ht="14.25" customHeight="1">
      <c r="A39" s="2">
        <v>35</v>
      </c>
      <c r="B39" s="179" t="s">
        <v>319</v>
      </c>
      <c r="C39" s="262">
        <v>3.01</v>
      </c>
    </row>
    <row r="40" spans="1:3" ht="14.25" customHeight="1">
      <c r="A40" s="2">
        <v>36</v>
      </c>
      <c r="B40" s="179" t="s">
        <v>75</v>
      </c>
      <c r="C40" s="262">
        <v>2.97</v>
      </c>
    </row>
    <row r="41" spans="1:3" ht="14.25" customHeight="1">
      <c r="A41" s="2">
        <v>37</v>
      </c>
      <c r="B41" s="179" t="s">
        <v>131</v>
      </c>
      <c r="C41" s="262">
        <v>2.96</v>
      </c>
    </row>
    <row r="42" spans="1:3" ht="14.25" customHeight="1">
      <c r="A42" s="2">
        <v>38</v>
      </c>
      <c r="B42" s="179" t="s">
        <v>508</v>
      </c>
      <c r="C42" s="262">
        <v>2.86</v>
      </c>
    </row>
    <row r="43" spans="1:3" ht="14.25" customHeight="1">
      <c r="A43" s="2">
        <v>39</v>
      </c>
      <c r="B43" s="179" t="s">
        <v>30</v>
      </c>
      <c r="C43" s="262">
        <v>2.85</v>
      </c>
    </row>
    <row r="44" spans="1:3" ht="14.25" customHeight="1">
      <c r="A44" s="2">
        <v>40</v>
      </c>
      <c r="B44" s="179" t="s">
        <v>193</v>
      </c>
      <c r="C44" s="262">
        <v>2.72</v>
      </c>
    </row>
    <row r="45" spans="1:3" ht="14.25" customHeight="1">
      <c r="A45" s="2">
        <v>41</v>
      </c>
      <c r="B45" s="179" t="s">
        <v>88</v>
      </c>
      <c r="C45" s="262">
        <v>2.61</v>
      </c>
    </row>
    <row r="46" spans="1:3" ht="14.25" customHeight="1">
      <c r="A46" s="2">
        <v>42</v>
      </c>
      <c r="B46" s="179" t="s">
        <v>164</v>
      </c>
      <c r="C46" s="262">
        <v>2.57</v>
      </c>
    </row>
    <row r="47" spans="1:3" ht="14.25" customHeight="1">
      <c r="A47" s="2">
        <v>43</v>
      </c>
      <c r="B47" s="179" t="s">
        <v>32</v>
      </c>
      <c r="C47" s="262">
        <v>2.54</v>
      </c>
    </row>
    <row r="48" spans="1:3" ht="14.25" customHeight="1">
      <c r="A48" s="2">
        <v>44</v>
      </c>
      <c r="B48" s="179" t="s">
        <v>160</v>
      </c>
      <c r="C48" s="262">
        <v>2.5299999999999998</v>
      </c>
    </row>
    <row r="49" spans="1:3" ht="14.25" customHeight="1">
      <c r="A49" s="2">
        <v>45</v>
      </c>
      <c r="B49" s="179" t="s">
        <v>184</v>
      </c>
      <c r="C49" s="262">
        <v>2.44</v>
      </c>
    </row>
    <row r="50" spans="1:3" ht="14.25" customHeight="1">
      <c r="A50" s="2">
        <v>46</v>
      </c>
      <c r="B50" s="179" t="s">
        <v>144</v>
      </c>
      <c r="C50" s="262">
        <v>2.44</v>
      </c>
    </row>
    <row r="51" spans="1:3" ht="14.25" customHeight="1">
      <c r="A51" s="2">
        <v>47</v>
      </c>
      <c r="B51" s="179" t="s">
        <v>54</v>
      </c>
      <c r="C51" s="262">
        <v>2.42</v>
      </c>
    </row>
    <row r="52" spans="1:3" ht="14.25" customHeight="1">
      <c r="A52" s="2">
        <v>48</v>
      </c>
      <c r="B52" s="2" t="s">
        <v>231</v>
      </c>
      <c r="C52" s="43">
        <v>2.41</v>
      </c>
    </row>
    <row r="53" spans="1:3" ht="14.25" customHeight="1">
      <c r="A53" s="2">
        <v>49</v>
      </c>
      <c r="B53" s="2" t="s">
        <v>60</v>
      </c>
      <c r="C53" s="43">
        <v>2.35</v>
      </c>
    </row>
    <row r="54" spans="1:3" ht="14.25" customHeight="1">
      <c r="A54" s="2">
        <v>50</v>
      </c>
      <c r="B54" s="2" t="s">
        <v>140</v>
      </c>
      <c r="C54" s="43">
        <v>2.25</v>
      </c>
    </row>
    <row r="55" spans="1:3" ht="14.25" customHeight="1">
      <c r="A55" s="2">
        <v>51</v>
      </c>
      <c r="B55" s="2" t="s">
        <v>318</v>
      </c>
      <c r="C55" s="43">
        <v>2.2400000000000002</v>
      </c>
    </row>
    <row r="56" spans="1:3" ht="14.25" customHeight="1">
      <c r="A56" s="2">
        <v>52</v>
      </c>
      <c r="B56" s="2" t="s">
        <v>57</v>
      </c>
      <c r="C56" s="43">
        <v>2.2000000000000002</v>
      </c>
    </row>
    <row r="57" spans="1:3" ht="14.25" customHeight="1">
      <c r="A57" s="2">
        <v>53</v>
      </c>
      <c r="B57" s="2" t="s">
        <v>65</v>
      </c>
      <c r="C57" s="43">
        <v>2.17</v>
      </c>
    </row>
    <row r="58" spans="1:3" ht="14.25" customHeight="1">
      <c r="A58" s="2">
        <v>54</v>
      </c>
      <c r="B58" s="2" t="s">
        <v>155</v>
      </c>
      <c r="C58" s="43">
        <v>2.13</v>
      </c>
    </row>
    <row r="59" spans="1:3" ht="14.25" customHeight="1">
      <c r="A59" s="2">
        <v>55</v>
      </c>
      <c r="B59" s="2" t="s">
        <v>53</v>
      </c>
      <c r="C59" s="43">
        <v>2.06</v>
      </c>
    </row>
    <row r="60" spans="1:3" ht="14.25" customHeight="1">
      <c r="A60" s="2">
        <v>56</v>
      </c>
      <c r="B60" s="2" t="s">
        <v>134</v>
      </c>
      <c r="C60" s="43">
        <v>2.0499999999999998</v>
      </c>
    </row>
    <row r="61" spans="1:3" ht="14.25" customHeight="1">
      <c r="A61" s="2">
        <v>57</v>
      </c>
      <c r="B61" s="2" t="s">
        <v>142</v>
      </c>
      <c r="C61" s="43">
        <v>2.02</v>
      </c>
    </row>
    <row r="62" spans="1:3" ht="14.25" customHeight="1">
      <c r="A62" s="2">
        <v>58</v>
      </c>
      <c r="B62" s="2" t="s">
        <v>220</v>
      </c>
      <c r="C62" s="43">
        <v>1.97</v>
      </c>
    </row>
    <row r="63" spans="1:3" ht="14.25" customHeight="1">
      <c r="A63" s="2">
        <v>59</v>
      </c>
      <c r="B63" s="2" t="s">
        <v>192</v>
      </c>
      <c r="C63" s="43">
        <v>1.94</v>
      </c>
    </row>
    <row r="64" spans="1:3" ht="14.25" customHeight="1">
      <c r="A64" s="2">
        <v>60</v>
      </c>
      <c r="B64" s="2" t="s">
        <v>99</v>
      </c>
      <c r="C64" s="43">
        <v>1.9</v>
      </c>
    </row>
    <row r="65" spans="1:3" ht="14.25" customHeight="1">
      <c r="A65" s="2">
        <v>61</v>
      </c>
      <c r="B65" s="2" t="s">
        <v>227</v>
      </c>
      <c r="C65" s="43">
        <v>1.69</v>
      </c>
    </row>
    <row r="66" spans="1:3" ht="14.25" customHeight="1">
      <c r="A66" s="2">
        <v>62</v>
      </c>
      <c r="B66" s="2" t="s">
        <v>70</v>
      </c>
      <c r="C66" s="43">
        <v>1.68</v>
      </c>
    </row>
    <row r="67" spans="1:3" ht="14.25" customHeight="1">
      <c r="A67" s="2">
        <v>63</v>
      </c>
      <c r="B67" s="2" t="s">
        <v>47</v>
      </c>
      <c r="C67" s="43">
        <v>1.66</v>
      </c>
    </row>
    <row r="68" spans="1:3" ht="14.25" customHeight="1">
      <c r="A68" s="2">
        <v>64</v>
      </c>
      <c r="B68" s="2" t="s">
        <v>186</v>
      </c>
      <c r="C68" s="43">
        <v>1.55</v>
      </c>
    </row>
    <row r="69" spans="1:3" ht="14.25" customHeight="1">
      <c r="A69" s="2">
        <v>65</v>
      </c>
      <c r="B69" s="2" t="s">
        <v>327</v>
      </c>
      <c r="C69" s="43">
        <v>1.55</v>
      </c>
    </row>
    <row r="70" spans="1:3" ht="14.25" customHeight="1">
      <c r="A70" s="2">
        <v>66</v>
      </c>
      <c r="B70" s="2" t="s">
        <v>320</v>
      </c>
      <c r="C70" s="43">
        <v>1.54</v>
      </c>
    </row>
    <row r="71" spans="1:3" ht="14.25" customHeight="1">
      <c r="A71" s="2">
        <v>67</v>
      </c>
      <c r="B71" s="2" t="s">
        <v>235</v>
      </c>
      <c r="C71" s="43">
        <v>1.46</v>
      </c>
    </row>
    <row r="72" spans="1:3" ht="14.25" customHeight="1">
      <c r="A72" s="2">
        <v>68</v>
      </c>
      <c r="B72" s="2" t="s">
        <v>96</v>
      </c>
      <c r="C72" s="43">
        <v>1.41</v>
      </c>
    </row>
    <row r="73" spans="1:3" ht="14.25" customHeight="1">
      <c r="A73" s="2">
        <v>69</v>
      </c>
      <c r="B73" s="2" t="s">
        <v>74</v>
      </c>
      <c r="C73" s="43">
        <v>1.41</v>
      </c>
    </row>
    <row r="74" spans="1:3" ht="14.25" customHeight="1">
      <c r="A74" s="2">
        <v>70</v>
      </c>
      <c r="B74" s="2" t="s">
        <v>119</v>
      </c>
      <c r="C74" s="43">
        <v>1.39</v>
      </c>
    </row>
    <row r="75" spans="1:3" ht="14.25" customHeight="1">
      <c r="A75" s="2">
        <v>71</v>
      </c>
      <c r="B75" s="2" t="s">
        <v>76</v>
      </c>
      <c r="C75" s="43">
        <v>1.36</v>
      </c>
    </row>
    <row r="76" spans="1:3" ht="14.25" customHeight="1">
      <c r="A76" s="2">
        <v>72</v>
      </c>
      <c r="B76" s="2" t="s">
        <v>114</v>
      </c>
      <c r="C76" s="43">
        <v>1.3</v>
      </c>
    </row>
    <row r="77" spans="1:3" ht="14.25" customHeight="1">
      <c r="A77" s="2">
        <v>73</v>
      </c>
      <c r="B77" s="2" t="s">
        <v>91</v>
      </c>
      <c r="C77" s="43">
        <v>1.21</v>
      </c>
    </row>
    <row r="78" spans="1:3" ht="14.25" customHeight="1">
      <c r="A78" s="2">
        <v>74</v>
      </c>
      <c r="B78" s="2" t="s">
        <v>224</v>
      </c>
      <c r="C78" s="43">
        <v>1.1000000000000001</v>
      </c>
    </row>
    <row r="79" spans="1:3" ht="14.25" customHeight="1">
      <c r="A79" s="2">
        <v>75</v>
      </c>
      <c r="B79" s="2" t="s">
        <v>108</v>
      </c>
      <c r="C79" s="43">
        <v>1.1000000000000001</v>
      </c>
    </row>
    <row r="80" spans="1:3" ht="14.25" customHeight="1">
      <c r="A80" s="2">
        <v>76</v>
      </c>
      <c r="B80" s="2" t="s">
        <v>234</v>
      </c>
      <c r="C80" s="43">
        <v>1.04</v>
      </c>
    </row>
    <row r="81" spans="1:3" ht="14.25" customHeight="1">
      <c r="A81" s="2">
        <v>77</v>
      </c>
      <c r="B81" s="2" t="s">
        <v>129</v>
      </c>
      <c r="C81" s="43">
        <v>1.02</v>
      </c>
    </row>
    <row r="82" spans="1:3" ht="14.25" customHeight="1">
      <c r="A82" s="2">
        <v>78</v>
      </c>
      <c r="B82" s="2" t="s">
        <v>189</v>
      </c>
      <c r="C82" s="43">
        <v>1.01</v>
      </c>
    </row>
    <row r="83" spans="1:3" ht="14.25" customHeight="1">
      <c r="A83" s="2">
        <v>79</v>
      </c>
      <c r="B83" s="2" t="s">
        <v>29</v>
      </c>
      <c r="C83" s="43">
        <v>0.92</v>
      </c>
    </row>
    <row r="84" spans="1:3" ht="14.25" customHeight="1">
      <c r="A84" s="2">
        <v>80</v>
      </c>
      <c r="B84" s="2" t="s">
        <v>153</v>
      </c>
      <c r="C84" s="43">
        <v>0.88</v>
      </c>
    </row>
    <row r="85" spans="1:3" ht="14.25" customHeight="1">
      <c r="A85" s="2">
        <v>81</v>
      </c>
      <c r="B85" s="2" t="s">
        <v>85</v>
      </c>
      <c r="C85" s="43">
        <v>0.87</v>
      </c>
    </row>
    <row r="86" spans="1:3" ht="14.25" customHeight="1">
      <c r="A86" s="2">
        <v>82</v>
      </c>
      <c r="B86" s="2" t="s">
        <v>37</v>
      </c>
      <c r="C86" s="43">
        <v>0.75</v>
      </c>
    </row>
    <row r="87" spans="1:3" ht="14.25" customHeight="1">
      <c r="A87" s="2">
        <v>83</v>
      </c>
      <c r="B87" s="2" t="s">
        <v>213</v>
      </c>
      <c r="C87" s="43">
        <v>0.73</v>
      </c>
    </row>
    <row r="88" spans="1:3" ht="14.25" customHeight="1">
      <c r="A88" s="2">
        <v>84</v>
      </c>
      <c r="B88" s="2" t="s">
        <v>150</v>
      </c>
      <c r="C88" s="43">
        <v>0.72</v>
      </c>
    </row>
    <row r="89" spans="1:3" ht="14.25" customHeight="1">
      <c r="A89" s="2">
        <v>85</v>
      </c>
      <c r="B89" s="2" t="s">
        <v>190</v>
      </c>
      <c r="C89" s="43">
        <v>0.71</v>
      </c>
    </row>
    <row r="90" spans="1:3" ht="14.25" customHeight="1">
      <c r="A90" s="2">
        <v>86</v>
      </c>
      <c r="B90" s="2" t="s">
        <v>228</v>
      </c>
      <c r="C90" s="43">
        <v>0.67</v>
      </c>
    </row>
    <row r="91" spans="1:3" ht="14.25" customHeight="1">
      <c r="A91" s="2">
        <v>87</v>
      </c>
      <c r="B91" s="2" t="s">
        <v>162</v>
      </c>
      <c r="C91" s="43">
        <v>0.56999999999999995</v>
      </c>
    </row>
    <row r="92" spans="1:3" ht="14.25" customHeight="1">
      <c r="A92" s="2">
        <v>88</v>
      </c>
      <c r="B92" s="2" t="s">
        <v>63</v>
      </c>
      <c r="C92" s="43">
        <v>0.51</v>
      </c>
    </row>
    <row r="93" spans="1:3" ht="14.25" customHeight="1">
      <c r="A93" s="2">
        <v>89</v>
      </c>
      <c r="B93" s="2" t="s">
        <v>102</v>
      </c>
      <c r="C93" s="43">
        <v>0.45</v>
      </c>
    </row>
    <row r="94" spans="1:3" ht="14.25" customHeight="1">
      <c r="A94" s="2">
        <v>90</v>
      </c>
      <c r="B94" s="2" t="s">
        <v>44</v>
      </c>
      <c r="C94" s="43">
        <v>0.27</v>
      </c>
    </row>
    <row r="95" spans="1:3" ht="14.25" customHeight="1">
      <c r="B95" s="2"/>
      <c r="C95" s="266"/>
    </row>
    <row r="96" spans="1:3" ht="14.25" customHeight="1">
      <c r="B96" s="2"/>
      <c r="C96" s="341"/>
    </row>
    <row r="97" spans="2:3" ht="14.25" customHeight="1">
      <c r="B97" s="7" t="s">
        <v>11</v>
      </c>
      <c r="C97" s="342">
        <v>2.44</v>
      </c>
    </row>
    <row r="98" spans="2:3" ht="14.25" customHeight="1">
      <c r="B98" s="7" t="s">
        <v>10</v>
      </c>
      <c r="C98" s="347">
        <v>2.6695555555555552</v>
      </c>
    </row>
  </sheetData>
  <sortState xmlns:xlrd2="http://schemas.microsoft.com/office/spreadsheetml/2017/richdata2" ref="H5:I94">
    <sortCondition descending="1" ref="I5:I94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1">
    <pageSetUpPr fitToPage="1"/>
  </sheetPr>
  <dimension ref="A1:I96"/>
  <sheetViews>
    <sheetView zoomScaleNormal="100" workbookViewId="0">
      <pane ySplit="1" topLeftCell="A74" activePane="bottomLeft" state="frozen"/>
      <selection sqref="A1:C97"/>
      <selection pane="bottomLeft"/>
    </sheetView>
  </sheetViews>
  <sheetFormatPr defaultColWidth="8.85546875" defaultRowHeight="14.25" customHeight="1"/>
  <cols>
    <col min="1" max="1" width="6.85546875" customWidth="1"/>
    <col min="2" max="2" width="20" style="47" customWidth="1"/>
    <col min="3" max="3" width="10.140625" style="72" customWidth="1"/>
    <col min="4" max="4" width="9.42578125" customWidth="1"/>
    <col min="5" max="5" width="8.85546875" customWidth="1"/>
    <col min="6" max="6" width="22.140625" customWidth="1"/>
    <col min="7" max="7" width="11.7109375" style="14" customWidth="1"/>
    <col min="8" max="8" width="25.28515625" style="2" bestFit="1" customWidth="1"/>
    <col min="9" max="9" width="20.5703125" style="2" bestFit="1" customWidth="1"/>
    <col min="10" max="10" width="6" bestFit="1" customWidth="1"/>
    <col min="11" max="11" width="8.85546875" customWidth="1"/>
  </cols>
  <sheetData>
    <row r="1" spans="1:4" ht="16.5" customHeight="1">
      <c r="B1" s="79" t="s">
        <v>544</v>
      </c>
    </row>
    <row r="3" spans="1:4" ht="14.25" customHeight="1">
      <c r="A3" s="2">
        <v>1</v>
      </c>
      <c r="B3" s="218" t="s">
        <v>225</v>
      </c>
      <c r="C3" s="263">
        <v>32387.26</v>
      </c>
      <c r="D3" s="48"/>
    </row>
    <row r="4" spans="1:4" ht="14.25" customHeight="1">
      <c r="A4" s="2">
        <v>2</v>
      </c>
      <c r="B4" s="218" t="s">
        <v>132</v>
      </c>
      <c r="C4" s="263">
        <v>31241.78</v>
      </c>
      <c r="D4" s="48"/>
    </row>
    <row r="5" spans="1:4" ht="14.25" customHeight="1">
      <c r="A5" s="2">
        <v>3</v>
      </c>
      <c r="B5" s="218" t="s">
        <v>113</v>
      </c>
      <c r="C5" s="263">
        <v>28603.78</v>
      </c>
      <c r="D5" s="48"/>
    </row>
    <row r="6" spans="1:4" ht="14.25" customHeight="1">
      <c r="A6" s="2">
        <v>4</v>
      </c>
      <c r="B6" s="218" t="s">
        <v>92</v>
      </c>
      <c r="C6" s="263">
        <v>23441.33</v>
      </c>
      <c r="D6" s="48"/>
    </row>
    <row r="7" spans="1:4" ht="14.25" customHeight="1">
      <c r="A7" s="2">
        <v>5</v>
      </c>
      <c r="B7" s="218" t="s">
        <v>105</v>
      </c>
      <c r="C7" s="263">
        <v>21751.35</v>
      </c>
      <c r="D7" s="48"/>
    </row>
    <row r="8" spans="1:4" ht="14.25" customHeight="1">
      <c r="A8" s="2">
        <v>6</v>
      </c>
      <c r="B8" s="218" t="s">
        <v>56</v>
      </c>
      <c r="C8" s="263">
        <v>21609.16</v>
      </c>
      <c r="D8" s="48"/>
    </row>
    <row r="9" spans="1:4" ht="14.25" customHeight="1">
      <c r="A9" s="2">
        <v>7</v>
      </c>
      <c r="B9" s="218" t="s">
        <v>166</v>
      </c>
      <c r="C9" s="263">
        <v>21472.25</v>
      </c>
      <c r="D9" s="48"/>
    </row>
    <row r="10" spans="1:4" ht="14.25" customHeight="1">
      <c r="A10" s="2">
        <v>8</v>
      </c>
      <c r="B10" s="218" t="s">
        <v>124</v>
      </c>
      <c r="C10" s="263">
        <v>20778.349999999999</v>
      </c>
      <c r="D10" s="48"/>
    </row>
    <row r="11" spans="1:4" ht="14.25" customHeight="1">
      <c r="A11" s="2">
        <v>9</v>
      </c>
      <c r="B11" s="218" t="s">
        <v>125</v>
      </c>
      <c r="C11" s="263">
        <v>20746.68</v>
      </c>
      <c r="D11" s="48"/>
    </row>
    <row r="12" spans="1:4" ht="14.25" customHeight="1">
      <c r="A12" s="2">
        <v>10</v>
      </c>
      <c r="B12" s="218" t="s">
        <v>59</v>
      </c>
      <c r="C12" s="263">
        <v>20551.38</v>
      </c>
      <c r="D12" s="48"/>
    </row>
    <row r="13" spans="1:4" ht="14.25" customHeight="1">
      <c r="A13" s="2">
        <v>11</v>
      </c>
      <c r="B13" s="218" t="s">
        <v>104</v>
      </c>
      <c r="C13" s="263">
        <v>20203.21</v>
      </c>
      <c r="D13" s="48"/>
    </row>
    <row r="14" spans="1:4" ht="14.25" customHeight="1">
      <c r="A14" s="2">
        <v>12</v>
      </c>
      <c r="B14" s="218" t="s">
        <v>184</v>
      </c>
      <c r="C14" s="263">
        <v>20175.66</v>
      </c>
      <c r="D14" s="48"/>
    </row>
    <row r="15" spans="1:4" ht="14.25" customHeight="1">
      <c r="A15" s="2">
        <v>13</v>
      </c>
      <c r="B15" s="218" t="s">
        <v>33</v>
      </c>
      <c r="C15" s="263">
        <v>19789.77</v>
      </c>
      <c r="D15" s="48"/>
    </row>
    <row r="16" spans="1:4" ht="14.25" customHeight="1">
      <c r="A16" s="2">
        <v>14</v>
      </c>
      <c r="B16" s="218" t="s">
        <v>138</v>
      </c>
      <c r="C16" s="263">
        <v>19613.98</v>
      </c>
      <c r="D16" s="48"/>
    </row>
    <row r="17" spans="1:4" ht="14.25" customHeight="1">
      <c r="A17" s="2">
        <v>15</v>
      </c>
      <c r="B17" s="218" t="s">
        <v>163</v>
      </c>
      <c r="C17" s="263">
        <v>19475.490000000002</v>
      </c>
      <c r="D17" s="48"/>
    </row>
    <row r="18" spans="1:4" ht="14.25" customHeight="1">
      <c r="A18" s="2">
        <v>16</v>
      </c>
      <c r="B18" s="218" t="s">
        <v>42</v>
      </c>
      <c r="C18" s="263">
        <v>19242.919999999998</v>
      </c>
      <c r="D18" s="48"/>
    </row>
    <row r="19" spans="1:4" ht="14.25" customHeight="1">
      <c r="A19" s="2">
        <v>17</v>
      </c>
      <c r="B19" s="218" t="s">
        <v>230</v>
      </c>
      <c r="C19" s="263">
        <v>18721.919999999998</v>
      </c>
      <c r="D19" s="48"/>
    </row>
    <row r="20" spans="1:4" ht="14.25" customHeight="1">
      <c r="A20" s="2">
        <v>18</v>
      </c>
      <c r="B20" s="218" t="s">
        <v>226</v>
      </c>
      <c r="C20" s="263">
        <v>18530</v>
      </c>
      <c r="D20" s="48"/>
    </row>
    <row r="21" spans="1:4" ht="14.25" customHeight="1">
      <c r="A21" s="2">
        <v>19</v>
      </c>
      <c r="B21" s="218" t="s">
        <v>109</v>
      </c>
      <c r="C21" s="263">
        <v>18425.400000000001</v>
      </c>
      <c r="D21" s="48"/>
    </row>
    <row r="22" spans="1:4" ht="14.25" customHeight="1">
      <c r="A22" s="2">
        <v>20</v>
      </c>
      <c r="B22" s="218" t="s">
        <v>126</v>
      </c>
      <c r="C22" s="263">
        <v>17824.990000000002</v>
      </c>
      <c r="D22" s="48"/>
    </row>
    <row r="23" spans="1:4" ht="14.25" customHeight="1">
      <c r="A23" s="2">
        <v>21</v>
      </c>
      <c r="B23" s="218" t="s">
        <v>96</v>
      </c>
      <c r="C23" s="263">
        <v>17746.57</v>
      </c>
      <c r="D23" s="48"/>
    </row>
    <row r="24" spans="1:4" ht="14.25" customHeight="1">
      <c r="A24" s="2">
        <v>22</v>
      </c>
      <c r="B24" s="218" t="s">
        <v>145</v>
      </c>
      <c r="C24" s="263">
        <v>17103.560000000001</v>
      </c>
      <c r="D24" s="48"/>
    </row>
    <row r="25" spans="1:4" ht="14.25" customHeight="1">
      <c r="A25" s="2">
        <v>23</v>
      </c>
      <c r="B25" s="218" t="s">
        <v>98</v>
      </c>
      <c r="C25" s="263">
        <v>17101.7</v>
      </c>
      <c r="D25" s="48"/>
    </row>
    <row r="26" spans="1:4" ht="14.25" customHeight="1">
      <c r="A26" s="2">
        <v>24</v>
      </c>
      <c r="B26" s="218" t="s">
        <v>164</v>
      </c>
      <c r="C26" s="263">
        <v>17021.23</v>
      </c>
      <c r="D26" s="48"/>
    </row>
    <row r="27" spans="1:4" ht="14.25" customHeight="1">
      <c r="A27" s="2">
        <v>25</v>
      </c>
      <c r="B27" s="218" t="s">
        <v>139</v>
      </c>
      <c r="C27" s="263">
        <v>16989.73</v>
      </c>
      <c r="D27" s="48"/>
    </row>
    <row r="28" spans="1:4" ht="14.25" customHeight="1">
      <c r="A28" s="2">
        <v>26</v>
      </c>
      <c r="B28" s="218" t="s">
        <v>167</v>
      </c>
      <c r="C28" s="263">
        <v>16479.3</v>
      </c>
      <c r="D28" s="48"/>
    </row>
    <row r="29" spans="1:4" ht="14.25" customHeight="1">
      <c r="A29" s="2">
        <v>27</v>
      </c>
      <c r="B29" s="218" t="s">
        <v>193</v>
      </c>
      <c r="C29" s="263">
        <v>16360.58</v>
      </c>
      <c r="D29" s="48"/>
    </row>
    <row r="30" spans="1:4" ht="14.25" customHeight="1">
      <c r="A30" s="2">
        <v>28</v>
      </c>
      <c r="B30" s="218" t="s">
        <v>135</v>
      </c>
      <c r="C30" s="263">
        <v>16221.6</v>
      </c>
      <c r="D30" s="48"/>
    </row>
    <row r="31" spans="1:4" ht="14.25" customHeight="1">
      <c r="A31" s="2">
        <v>29</v>
      </c>
      <c r="B31" s="218" t="s">
        <v>321</v>
      </c>
      <c r="C31" s="263">
        <v>16199.48</v>
      </c>
      <c r="D31" s="48"/>
    </row>
    <row r="32" spans="1:4" ht="14.25" customHeight="1">
      <c r="A32" s="2">
        <v>30</v>
      </c>
      <c r="B32" s="218" t="s">
        <v>116</v>
      </c>
      <c r="C32" s="263">
        <v>16151.5</v>
      </c>
      <c r="D32" s="48"/>
    </row>
    <row r="33" spans="1:4" ht="14.25" customHeight="1">
      <c r="A33" s="2">
        <v>31</v>
      </c>
      <c r="B33" s="218" t="s">
        <v>30</v>
      </c>
      <c r="C33" s="263">
        <v>15980</v>
      </c>
      <c r="D33" s="48"/>
    </row>
    <row r="34" spans="1:4" ht="14.25" customHeight="1">
      <c r="A34" s="2">
        <v>32</v>
      </c>
      <c r="B34" s="218" t="s">
        <v>327</v>
      </c>
      <c r="C34" s="263">
        <v>15860.19</v>
      </c>
      <c r="D34" s="48"/>
    </row>
    <row r="35" spans="1:4" ht="14.25" customHeight="1">
      <c r="A35" s="2">
        <v>33</v>
      </c>
      <c r="B35" s="218" t="s">
        <v>134</v>
      </c>
      <c r="C35" s="263">
        <v>15771.06</v>
      </c>
      <c r="D35" s="48"/>
    </row>
    <row r="36" spans="1:4" ht="14.25" customHeight="1">
      <c r="A36" s="2">
        <v>34</v>
      </c>
      <c r="B36" s="218" t="s">
        <v>24</v>
      </c>
      <c r="C36" s="263">
        <v>15381</v>
      </c>
      <c r="D36" s="48"/>
    </row>
    <row r="37" spans="1:4" ht="14.25" customHeight="1">
      <c r="A37" s="2">
        <v>35</v>
      </c>
      <c r="B37" s="218" t="s">
        <v>191</v>
      </c>
      <c r="C37" s="263">
        <v>15370.83</v>
      </c>
      <c r="D37" s="48"/>
    </row>
    <row r="38" spans="1:4" ht="14.25" customHeight="1">
      <c r="A38" s="2">
        <v>36</v>
      </c>
      <c r="B38" s="218" t="s">
        <v>188</v>
      </c>
      <c r="C38" s="263">
        <v>15275.99</v>
      </c>
      <c r="D38" s="48"/>
    </row>
    <row r="39" spans="1:4" ht="14.25" customHeight="1">
      <c r="A39" s="2">
        <v>37</v>
      </c>
      <c r="B39" s="218" t="s">
        <v>75</v>
      </c>
      <c r="C39" s="263">
        <v>14911.04</v>
      </c>
      <c r="D39" s="48"/>
    </row>
    <row r="40" spans="1:4" ht="14.25" customHeight="1">
      <c r="A40" s="2">
        <v>38</v>
      </c>
      <c r="B40" s="218" t="s">
        <v>220</v>
      </c>
      <c r="C40" s="263">
        <v>14810.94</v>
      </c>
      <c r="D40" s="48"/>
    </row>
    <row r="41" spans="1:4" ht="14.25" customHeight="1">
      <c r="A41" s="2">
        <v>39</v>
      </c>
      <c r="B41" s="218" t="s">
        <v>112</v>
      </c>
      <c r="C41" s="263">
        <v>14536.3</v>
      </c>
      <c r="D41" s="48"/>
    </row>
    <row r="42" spans="1:4" ht="14.25" customHeight="1">
      <c r="A42" s="2">
        <v>40</v>
      </c>
      <c r="B42" s="218" t="s">
        <v>99</v>
      </c>
      <c r="C42" s="263">
        <v>14458.33</v>
      </c>
      <c r="D42" s="48"/>
    </row>
    <row r="43" spans="1:4" ht="14.25" customHeight="1">
      <c r="A43" s="2">
        <v>41</v>
      </c>
      <c r="B43" s="218" t="s">
        <v>38</v>
      </c>
      <c r="C43" s="332">
        <v>14209.86</v>
      </c>
      <c r="D43" s="48"/>
    </row>
    <row r="44" spans="1:4" ht="14.25" customHeight="1">
      <c r="A44" s="2">
        <v>42</v>
      </c>
      <c r="B44" s="218" t="s">
        <v>144</v>
      </c>
      <c r="C44" s="263">
        <v>13770.9</v>
      </c>
      <c r="D44" s="48"/>
    </row>
    <row r="45" spans="1:4" ht="14.25" customHeight="1">
      <c r="A45" s="2">
        <v>43</v>
      </c>
      <c r="B45" s="218" t="s">
        <v>88</v>
      </c>
      <c r="C45" s="263">
        <v>13517</v>
      </c>
      <c r="D45" s="48"/>
    </row>
    <row r="46" spans="1:4" ht="14.25" customHeight="1">
      <c r="A46" s="2">
        <v>44</v>
      </c>
      <c r="B46" s="218" t="s">
        <v>65</v>
      </c>
      <c r="C46" s="263">
        <v>13354.56</v>
      </c>
      <c r="D46" s="48"/>
    </row>
    <row r="47" spans="1:4" ht="14.25" customHeight="1">
      <c r="A47" s="2">
        <v>45</v>
      </c>
      <c r="B47" s="218" t="s">
        <v>189</v>
      </c>
      <c r="C47" s="263">
        <v>13331.43</v>
      </c>
      <c r="D47" s="48"/>
    </row>
    <row r="48" spans="1:4" ht="14.25" customHeight="1">
      <c r="A48" s="2">
        <v>46</v>
      </c>
      <c r="B48" s="218" t="s">
        <v>318</v>
      </c>
      <c r="C48" s="263">
        <v>13255.09</v>
      </c>
      <c r="D48" s="48"/>
    </row>
    <row r="49" spans="1:4" ht="14.25" customHeight="1">
      <c r="A49" s="2">
        <v>47</v>
      </c>
      <c r="B49" s="218" t="s">
        <v>155</v>
      </c>
      <c r="C49" s="263">
        <v>12884.69</v>
      </c>
      <c r="D49" s="48"/>
    </row>
    <row r="50" spans="1:4" ht="14.25" customHeight="1">
      <c r="A50" s="2">
        <v>48</v>
      </c>
      <c r="B50" s="218" t="s">
        <v>319</v>
      </c>
      <c r="C50" s="263">
        <v>12734.61</v>
      </c>
    </row>
    <row r="51" spans="1:4" ht="14.25" customHeight="1">
      <c r="A51" s="2">
        <v>49</v>
      </c>
      <c r="B51" s="2" t="s">
        <v>79</v>
      </c>
      <c r="C51" s="58">
        <v>12712.77</v>
      </c>
    </row>
    <row r="52" spans="1:4" ht="14.25" customHeight="1">
      <c r="A52" s="2">
        <v>50</v>
      </c>
      <c r="B52" s="2" t="s">
        <v>508</v>
      </c>
      <c r="C52" s="58">
        <v>12254.92</v>
      </c>
    </row>
    <row r="53" spans="1:4" ht="14.25" customHeight="1">
      <c r="A53" s="2">
        <v>51</v>
      </c>
      <c r="B53" s="2" t="s">
        <v>186</v>
      </c>
      <c r="C53" s="58">
        <v>12166.2</v>
      </c>
    </row>
    <row r="54" spans="1:4" ht="14.25" customHeight="1">
      <c r="A54" s="2">
        <v>52</v>
      </c>
      <c r="B54" s="2" t="s">
        <v>82</v>
      </c>
      <c r="C54" s="58">
        <v>11872.02</v>
      </c>
    </row>
    <row r="55" spans="1:4" ht="14.25" customHeight="1">
      <c r="A55" s="2">
        <v>53</v>
      </c>
      <c r="B55" s="2" t="s">
        <v>224</v>
      </c>
      <c r="C55" s="58">
        <v>11557</v>
      </c>
    </row>
    <row r="56" spans="1:4" ht="14.25" customHeight="1">
      <c r="A56" s="2">
        <v>54</v>
      </c>
      <c r="B56" s="2" t="s">
        <v>142</v>
      </c>
      <c r="C56" s="58">
        <v>11544.04</v>
      </c>
    </row>
    <row r="57" spans="1:4" ht="14.25" customHeight="1">
      <c r="A57" s="2">
        <v>55</v>
      </c>
      <c r="B57" s="2" t="s">
        <v>235</v>
      </c>
      <c r="C57" s="58">
        <v>11428.54</v>
      </c>
    </row>
    <row r="58" spans="1:4" ht="14.25" customHeight="1">
      <c r="A58" s="2">
        <v>56</v>
      </c>
      <c r="B58" s="2" t="s">
        <v>153</v>
      </c>
      <c r="C58" s="58">
        <v>11372.49</v>
      </c>
    </row>
    <row r="59" spans="1:4" ht="14.25" customHeight="1">
      <c r="A59" s="2">
        <v>57</v>
      </c>
      <c r="B59" s="2" t="s">
        <v>160</v>
      </c>
      <c r="C59" s="58">
        <v>10942.56</v>
      </c>
    </row>
    <row r="60" spans="1:4" ht="14.25" customHeight="1">
      <c r="A60" s="2">
        <v>58</v>
      </c>
      <c r="B60" s="2" t="s">
        <v>60</v>
      </c>
      <c r="C60" s="58">
        <v>10688.03</v>
      </c>
    </row>
    <row r="61" spans="1:4" ht="14.25" customHeight="1">
      <c r="A61" s="2">
        <v>59</v>
      </c>
      <c r="B61" s="2" t="s">
        <v>131</v>
      </c>
      <c r="C61" s="58">
        <v>10542.57</v>
      </c>
    </row>
    <row r="62" spans="1:4" ht="14.25" customHeight="1">
      <c r="A62" s="2">
        <v>60</v>
      </c>
      <c r="B62" s="2" t="s">
        <v>49</v>
      </c>
      <c r="C62" s="58">
        <v>10444.73</v>
      </c>
    </row>
    <row r="63" spans="1:4" ht="14.25" customHeight="1">
      <c r="A63" s="2">
        <v>61</v>
      </c>
      <c r="B63" s="2" t="s">
        <v>227</v>
      </c>
      <c r="C63" s="58">
        <v>10331.870000000001</v>
      </c>
    </row>
    <row r="64" spans="1:4" ht="14.25" customHeight="1">
      <c r="A64" s="2">
        <v>62</v>
      </c>
      <c r="B64" s="2" t="s">
        <v>114</v>
      </c>
      <c r="C64" s="58">
        <v>9787.0499999999993</v>
      </c>
    </row>
    <row r="65" spans="1:3" ht="14.25" customHeight="1">
      <c r="A65" s="2">
        <v>63</v>
      </c>
      <c r="B65" s="2" t="s">
        <v>37</v>
      </c>
      <c r="C65" s="58">
        <v>9683.23</v>
      </c>
    </row>
    <row r="66" spans="1:3" ht="14.25" customHeight="1">
      <c r="A66" s="2">
        <v>64</v>
      </c>
      <c r="B66" s="2" t="s">
        <v>231</v>
      </c>
      <c r="C66" s="58">
        <v>9402.07</v>
      </c>
    </row>
    <row r="67" spans="1:3" ht="14.25" customHeight="1">
      <c r="A67" s="2">
        <v>65</v>
      </c>
      <c r="B67" s="2" t="s">
        <v>74</v>
      </c>
      <c r="C67" s="58">
        <v>9388.1</v>
      </c>
    </row>
    <row r="68" spans="1:3" ht="14.25" customHeight="1">
      <c r="A68" s="2">
        <v>66</v>
      </c>
      <c r="B68" s="2" t="s">
        <v>32</v>
      </c>
      <c r="C68" s="58">
        <v>9170.7000000000007</v>
      </c>
    </row>
    <row r="69" spans="1:3" ht="14.25" customHeight="1">
      <c r="A69" s="2">
        <v>67</v>
      </c>
      <c r="B69" s="2" t="s">
        <v>119</v>
      </c>
      <c r="C69" s="58">
        <v>9010.3799999999992</v>
      </c>
    </row>
    <row r="70" spans="1:3" ht="14.25" customHeight="1">
      <c r="A70" s="2">
        <v>68</v>
      </c>
      <c r="B70" s="2" t="s">
        <v>53</v>
      </c>
      <c r="C70" s="58">
        <v>8991.57</v>
      </c>
    </row>
    <row r="71" spans="1:3" ht="14.25" customHeight="1">
      <c r="A71" s="2">
        <v>69</v>
      </c>
      <c r="B71" s="2" t="s">
        <v>228</v>
      </c>
      <c r="C71" s="58">
        <v>8834.06</v>
      </c>
    </row>
    <row r="72" spans="1:3" ht="14.25" customHeight="1">
      <c r="A72" s="2">
        <v>70</v>
      </c>
      <c r="B72" s="2" t="s">
        <v>320</v>
      </c>
      <c r="C72" s="58">
        <v>7559.29</v>
      </c>
    </row>
    <row r="73" spans="1:3" ht="14.25" customHeight="1">
      <c r="A73" s="2">
        <v>71</v>
      </c>
      <c r="B73" s="2" t="s">
        <v>192</v>
      </c>
      <c r="C73" s="58">
        <v>7429.72</v>
      </c>
    </row>
    <row r="74" spans="1:3" ht="14.25" customHeight="1">
      <c r="A74" s="2">
        <v>72</v>
      </c>
      <c r="B74" s="2" t="s">
        <v>91</v>
      </c>
      <c r="C74" s="58">
        <v>6959.84</v>
      </c>
    </row>
    <row r="75" spans="1:3" ht="14.25" customHeight="1">
      <c r="A75" s="2">
        <v>73</v>
      </c>
      <c r="B75" s="2" t="s">
        <v>150</v>
      </c>
      <c r="C75" s="58">
        <v>6940</v>
      </c>
    </row>
    <row r="76" spans="1:3" ht="14.25" customHeight="1">
      <c r="A76" s="2">
        <v>74</v>
      </c>
      <c r="B76" s="2" t="s">
        <v>57</v>
      </c>
      <c r="C76" s="58">
        <v>6853.78</v>
      </c>
    </row>
    <row r="77" spans="1:3" ht="14.25" customHeight="1">
      <c r="A77" s="2">
        <v>75</v>
      </c>
      <c r="B77" s="2" t="s">
        <v>70</v>
      </c>
      <c r="C77" s="58">
        <v>6842.75</v>
      </c>
    </row>
    <row r="78" spans="1:3" ht="14.25" customHeight="1">
      <c r="A78" s="2">
        <v>76</v>
      </c>
      <c r="B78" s="2" t="s">
        <v>108</v>
      </c>
      <c r="C78" s="58">
        <v>6678.72</v>
      </c>
    </row>
    <row r="79" spans="1:3" ht="14.25" customHeight="1">
      <c r="A79" s="2">
        <v>77</v>
      </c>
      <c r="B79" s="2" t="s">
        <v>47</v>
      </c>
      <c r="C79" s="58">
        <v>6611.89</v>
      </c>
    </row>
    <row r="80" spans="1:3" ht="14.25" customHeight="1">
      <c r="A80" s="2">
        <v>78</v>
      </c>
      <c r="B80" s="2" t="s">
        <v>54</v>
      </c>
      <c r="C80" s="58">
        <v>6495.08</v>
      </c>
    </row>
    <row r="81" spans="1:3" ht="14.25" customHeight="1">
      <c r="A81" s="2">
        <v>79</v>
      </c>
      <c r="B81" s="218" t="s">
        <v>102</v>
      </c>
      <c r="C81" s="263">
        <v>5406.5</v>
      </c>
    </row>
    <row r="82" spans="1:3" ht="14.25" customHeight="1">
      <c r="A82" s="2">
        <v>80</v>
      </c>
      <c r="B82" s="218" t="s">
        <v>140</v>
      </c>
      <c r="C82" s="263">
        <v>5332.91</v>
      </c>
    </row>
    <row r="83" spans="1:3" ht="14.25" customHeight="1">
      <c r="A83" s="2">
        <v>81</v>
      </c>
      <c r="B83" s="218" t="s">
        <v>76</v>
      </c>
      <c r="C83" s="263">
        <v>4916.78</v>
      </c>
    </row>
    <row r="84" spans="1:3" ht="14.25" customHeight="1">
      <c r="A84" s="2">
        <v>82</v>
      </c>
      <c r="B84" s="218" t="s">
        <v>190</v>
      </c>
      <c r="C84" s="263">
        <v>4878.57</v>
      </c>
    </row>
    <row r="85" spans="1:3" ht="14.25" customHeight="1">
      <c r="A85" s="2">
        <v>83</v>
      </c>
      <c r="B85" s="218" t="s">
        <v>129</v>
      </c>
      <c r="C85" s="263">
        <v>4789.09</v>
      </c>
    </row>
    <row r="86" spans="1:3" ht="14.25" customHeight="1">
      <c r="A86" s="2">
        <v>84</v>
      </c>
      <c r="B86" s="218" t="s">
        <v>85</v>
      </c>
      <c r="C86" s="263">
        <v>4659.46</v>
      </c>
    </row>
    <row r="87" spans="1:3" ht="14.25" customHeight="1">
      <c r="A87" s="2">
        <v>85</v>
      </c>
      <c r="B87" s="218" t="s">
        <v>234</v>
      </c>
      <c r="C87" s="263">
        <v>4543.5</v>
      </c>
    </row>
    <row r="88" spans="1:3" ht="14.25" customHeight="1">
      <c r="A88" s="2">
        <v>86</v>
      </c>
      <c r="B88" s="218" t="s">
        <v>63</v>
      </c>
      <c r="C88" s="263">
        <v>3707.42</v>
      </c>
    </row>
    <row r="89" spans="1:3" ht="14.25" customHeight="1">
      <c r="A89" s="2">
        <v>87</v>
      </c>
      <c r="B89" s="218" t="s">
        <v>29</v>
      </c>
      <c r="C89" s="263">
        <v>3165</v>
      </c>
    </row>
    <row r="90" spans="1:3" ht="14.25" customHeight="1">
      <c r="A90" s="2">
        <v>88</v>
      </c>
      <c r="B90" s="218" t="s">
        <v>44</v>
      </c>
      <c r="C90" s="263">
        <v>2904.2</v>
      </c>
    </row>
    <row r="91" spans="1:3" ht="14.25" customHeight="1">
      <c r="A91" s="2">
        <v>89</v>
      </c>
      <c r="B91" s="218" t="s">
        <v>162</v>
      </c>
      <c r="C91" s="263">
        <v>2862.95</v>
      </c>
    </row>
    <row r="92" spans="1:3" ht="14.25" customHeight="1">
      <c r="A92" s="2">
        <v>90</v>
      </c>
      <c r="B92" s="218" t="s">
        <v>213</v>
      </c>
      <c r="C92" s="263">
        <v>2760.08</v>
      </c>
    </row>
    <row r="93" spans="1:3" ht="14.25" customHeight="1">
      <c r="A93" s="2"/>
      <c r="B93"/>
      <c r="C93" s="348"/>
    </row>
    <row r="94" spans="1:3" ht="14.25" customHeight="1">
      <c r="A94" s="2"/>
      <c r="B94"/>
      <c r="C94" s="348"/>
    </row>
    <row r="95" spans="1:3" ht="14.25" customHeight="1">
      <c r="A95" s="2"/>
      <c r="B95" s="7" t="s">
        <v>11</v>
      </c>
      <c r="C95" s="349">
        <v>13293.26</v>
      </c>
    </row>
    <row r="96" spans="1:3" ht="14.25" customHeight="1">
      <c r="A96" s="2"/>
      <c r="B96" s="7" t="s">
        <v>10</v>
      </c>
      <c r="C96" s="350">
        <v>13286.646222222224</v>
      </c>
    </row>
  </sheetData>
  <sortState xmlns:xlrd2="http://schemas.microsoft.com/office/spreadsheetml/2017/richdata2" ref="H3:I92">
    <sortCondition descending="1" ref="I3:I92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2">
    <pageSetUpPr fitToPage="1"/>
  </sheetPr>
  <dimension ref="A1:I99"/>
  <sheetViews>
    <sheetView zoomScaleNormal="100" workbookViewId="0">
      <pane ySplit="1" topLeftCell="A83" activePane="bottomLeft" state="frozen"/>
      <selection sqref="A1:C97"/>
      <selection pane="bottomLeft" activeCell="B1" sqref="B1"/>
    </sheetView>
  </sheetViews>
  <sheetFormatPr defaultColWidth="8.85546875" defaultRowHeight="14.25" customHeight="1"/>
  <cols>
    <col min="1" max="1" width="6.140625" customWidth="1"/>
    <col min="2" max="2" width="19.42578125" customWidth="1"/>
    <col min="3" max="4" width="8.5703125" style="46" customWidth="1"/>
    <col min="5" max="5" width="10.140625" style="40" customWidth="1"/>
    <col min="6" max="6" width="24.7109375" customWidth="1"/>
    <col min="7" max="7" width="8.140625" bestFit="1" customWidth="1"/>
    <col min="8" max="8" width="25.28515625" bestFit="1" customWidth="1"/>
    <col min="9" max="9" width="9.85546875" style="11" customWidth="1"/>
  </cols>
  <sheetData>
    <row r="1" spans="1:4" ht="16.5" customHeight="1">
      <c r="A1" s="35"/>
      <c r="B1" s="9" t="s">
        <v>545</v>
      </c>
    </row>
    <row r="2" spans="1:4" ht="14.25" customHeight="1">
      <c r="A2" s="27"/>
      <c r="B2" s="3" t="s">
        <v>546</v>
      </c>
    </row>
    <row r="3" spans="1:4" ht="14.25" customHeight="1">
      <c r="A3" s="27"/>
      <c r="B3" s="3"/>
    </row>
    <row r="4" spans="1:4" ht="14.25" customHeight="1">
      <c r="A4" s="2">
        <v>1</v>
      </c>
      <c r="B4" s="250" t="s">
        <v>57</v>
      </c>
      <c r="C4" s="263">
        <v>101</v>
      </c>
      <c r="D4" s="48"/>
    </row>
    <row r="5" spans="1:4" ht="14.25" customHeight="1">
      <c r="A5" s="2">
        <v>2</v>
      </c>
      <c r="B5" s="250" t="s">
        <v>38</v>
      </c>
      <c r="C5" s="332">
        <v>87.9</v>
      </c>
      <c r="D5" s="48"/>
    </row>
    <row r="6" spans="1:4" ht="14.25" customHeight="1">
      <c r="A6" s="2">
        <v>3</v>
      </c>
      <c r="B6" s="250" t="s">
        <v>230</v>
      </c>
      <c r="C6" s="263">
        <v>80.72</v>
      </c>
      <c r="D6" s="48"/>
    </row>
    <row r="7" spans="1:4" ht="14.25" customHeight="1">
      <c r="A7" s="2">
        <v>4</v>
      </c>
      <c r="B7" s="250" t="s">
        <v>508</v>
      </c>
      <c r="C7" s="263">
        <v>78.75</v>
      </c>
      <c r="D7" s="48"/>
    </row>
    <row r="8" spans="1:4" ht="14.25" customHeight="1">
      <c r="A8" s="2">
        <v>5</v>
      </c>
      <c r="B8" s="250" t="s">
        <v>321</v>
      </c>
      <c r="C8" s="263">
        <v>77.569999999999993</v>
      </c>
      <c r="D8" s="48"/>
    </row>
    <row r="9" spans="1:4" ht="14.25" customHeight="1">
      <c r="A9" s="2">
        <v>6</v>
      </c>
      <c r="B9" s="250" t="s">
        <v>126</v>
      </c>
      <c r="C9" s="263">
        <v>77.3</v>
      </c>
      <c r="D9" s="48"/>
    </row>
    <row r="10" spans="1:4" ht="14.25" customHeight="1">
      <c r="A10" s="2">
        <v>7</v>
      </c>
      <c r="B10" s="250" t="s">
        <v>124</v>
      </c>
      <c r="C10" s="263">
        <v>74.78</v>
      </c>
      <c r="D10" s="48"/>
    </row>
    <row r="11" spans="1:4" ht="14.25" customHeight="1">
      <c r="A11" s="2">
        <v>8</v>
      </c>
      <c r="B11" s="250" t="s">
        <v>188</v>
      </c>
      <c r="C11" s="263">
        <v>69</v>
      </c>
      <c r="D11" s="48"/>
    </row>
    <row r="12" spans="1:4" ht="14.25" customHeight="1">
      <c r="A12" s="2">
        <v>9</v>
      </c>
      <c r="B12" s="250" t="s">
        <v>145</v>
      </c>
      <c r="C12" s="263">
        <v>67.09</v>
      </c>
      <c r="D12" s="48"/>
    </row>
    <row r="13" spans="1:4" ht="14.25" customHeight="1">
      <c r="A13" s="2">
        <v>10</v>
      </c>
      <c r="B13" s="250" t="s">
        <v>59</v>
      </c>
      <c r="C13" s="263">
        <v>63</v>
      </c>
      <c r="D13" s="48"/>
    </row>
    <row r="14" spans="1:4" ht="14.25" customHeight="1">
      <c r="A14" s="2">
        <v>11</v>
      </c>
      <c r="B14" s="250" t="s">
        <v>70</v>
      </c>
      <c r="C14" s="263">
        <v>61.5</v>
      </c>
      <c r="D14" s="48"/>
    </row>
    <row r="15" spans="1:4" ht="14.25" customHeight="1">
      <c r="A15" s="2">
        <v>12</v>
      </c>
      <c r="B15" s="250" t="s">
        <v>166</v>
      </c>
      <c r="C15" s="263">
        <v>61.2</v>
      </c>
      <c r="D15" s="48"/>
    </row>
    <row r="16" spans="1:4" ht="14.25" customHeight="1">
      <c r="A16" s="2">
        <v>13</v>
      </c>
      <c r="B16" s="250" t="s">
        <v>79</v>
      </c>
      <c r="C16" s="263">
        <v>55.74</v>
      </c>
      <c r="D16" s="48"/>
    </row>
    <row r="17" spans="1:4" ht="14.25" customHeight="1">
      <c r="A17" s="2">
        <v>14</v>
      </c>
      <c r="B17" s="250" t="s">
        <v>76</v>
      </c>
      <c r="C17" s="263">
        <v>55.08</v>
      </c>
      <c r="D17" s="48"/>
    </row>
    <row r="18" spans="1:4" ht="14.25" customHeight="1">
      <c r="A18" s="2">
        <v>15</v>
      </c>
      <c r="B18" s="250" t="s">
        <v>191</v>
      </c>
      <c r="C18" s="263">
        <v>50.88</v>
      </c>
      <c r="D18" s="48"/>
    </row>
    <row r="19" spans="1:4" ht="14.25" customHeight="1">
      <c r="A19" s="2">
        <v>16</v>
      </c>
      <c r="B19" s="250" t="s">
        <v>104</v>
      </c>
      <c r="C19" s="263">
        <v>47.72</v>
      </c>
      <c r="D19" s="48"/>
    </row>
    <row r="20" spans="1:4" ht="14.25" customHeight="1">
      <c r="A20" s="2">
        <v>17</v>
      </c>
      <c r="B20" s="250" t="s">
        <v>54</v>
      </c>
      <c r="C20" s="263">
        <v>47.55</v>
      </c>
      <c r="D20" s="48"/>
    </row>
    <row r="21" spans="1:4" ht="14.25" customHeight="1">
      <c r="A21" s="2">
        <v>18</v>
      </c>
      <c r="B21" s="250" t="s">
        <v>109</v>
      </c>
      <c r="C21" s="263">
        <v>45.27</v>
      </c>
      <c r="D21" s="48"/>
    </row>
    <row r="22" spans="1:4" ht="14.25" customHeight="1">
      <c r="A22" s="2">
        <v>19</v>
      </c>
      <c r="B22" s="250" t="s">
        <v>135</v>
      </c>
      <c r="C22" s="263">
        <v>44.58</v>
      </c>
      <c r="D22" s="48"/>
    </row>
    <row r="23" spans="1:4" ht="14.25" customHeight="1">
      <c r="A23" s="2">
        <v>20</v>
      </c>
      <c r="B23" s="250" t="s">
        <v>32</v>
      </c>
      <c r="C23" s="263">
        <v>42.53</v>
      </c>
      <c r="D23" s="48"/>
    </row>
    <row r="24" spans="1:4" ht="14.25" customHeight="1">
      <c r="A24" s="2">
        <v>21</v>
      </c>
      <c r="B24" s="250" t="s">
        <v>226</v>
      </c>
      <c r="C24" s="263">
        <v>40.799999999999997</v>
      </c>
      <c r="D24" s="48"/>
    </row>
    <row r="25" spans="1:4" ht="14.25" customHeight="1">
      <c r="A25" s="2">
        <v>22</v>
      </c>
      <c r="B25" s="250" t="s">
        <v>92</v>
      </c>
      <c r="C25" s="263">
        <v>40.770000000000003</v>
      </c>
      <c r="D25" s="48"/>
    </row>
    <row r="26" spans="1:4" ht="14.25" customHeight="1">
      <c r="A26" s="2">
        <v>23</v>
      </c>
      <c r="B26" s="250" t="s">
        <v>225</v>
      </c>
      <c r="C26" s="263">
        <v>40.340000000000003</v>
      </c>
      <c r="D26" s="48"/>
    </row>
    <row r="27" spans="1:4" ht="14.25" customHeight="1">
      <c r="A27" s="2">
        <v>24</v>
      </c>
      <c r="B27" s="250" t="s">
        <v>131</v>
      </c>
      <c r="C27" s="263">
        <v>39.96</v>
      </c>
      <c r="D27" s="48"/>
    </row>
    <row r="28" spans="1:4" ht="14.25" customHeight="1">
      <c r="A28" s="2">
        <v>25</v>
      </c>
      <c r="B28" s="250" t="s">
        <v>163</v>
      </c>
      <c r="C28" s="263">
        <v>37.82</v>
      </c>
      <c r="D28" s="48"/>
    </row>
    <row r="29" spans="1:4" ht="14.25" customHeight="1">
      <c r="A29" s="2">
        <v>26</v>
      </c>
      <c r="B29" s="250" t="s">
        <v>320</v>
      </c>
      <c r="C29" s="263">
        <v>37.51</v>
      </c>
      <c r="D29" s="48"/>
    </row>
    <row r="30" spans="1:4" ht="14.25" customHeight="1">
      <c r="A30" s="2">
        <v>27</v>
      </c>
      <c r="B30" s="250" t="s">
        <v>167</v>
      </c>
      <c r="C30" s="263">
        <v>33.58</v>
      </c>
      <c r="D30" s="48"/>
    </row>
    <row r="31" spans="1:4" ht="14.25" customHeight="1">
      <c r="A31" s="2">
        <v>28</v>
      </c>
      <c r="B31" s="250" t="s">
        <v>160</v>
      </c>
      <c r="C31" s="263">
        <v>31.58</v>
      </c>
      <c r="D31" s="48"/>
    </row>
    <row r="32" spans="1:4" ht="14.25" customHeight="1">
      <c r="A32" s="2">
        <v>29</v>
      </c>
      <c r="B32" s="250" t="s">
        <v>319</v>
      </c>
      <c r="C32" s="263">
        <v>29.73</v>
      </c>
      <c r="D32" s="48"/>
    </row>
    <row r="33" spans="1:4" ht="14.25" customHeight="1">
      <c r="A33" s="2">
        <v>30</v>
      </c>
      <c r="B33" s="250" t="s">
        <v>125</v>
      </c>
      <c r="C33" s="263">
        <v>29.56</v>
      </c>
      <c r="D33" s="48"/>
    </row>
    <row r="34" spans="1:4" ht="14.25" customHeight="1">
      <c r="A34" s="2">
        <v>31</v>
      </c>
      <c r="B34" s="250" t="s">
        <v>56</v>
      </c>
      <c r="C34" s="263">
        <v>29.48</v>
      </c>
      <c r="D34" s="48"/>
    </row>
    <row r="35" spans="1:4" ht="14.25" customHeight="1">
      <c r="A35" s="2">
        <v>32</v>
      </c>
      <c r="B35" s="250" t="s">
        <v>318</v>
      </c>
      <c r="C35" s="263">
        <v>29.08</v>
      </c>
      <c r="D35" s="48"/>
    </row>
    <row r="36" spans="1:4" ht="14.25" customHeight="1">
      <c r="A36" s="2">
        <v>33</v>
      </c>
      <c r="B36" s="250" t="s">
        <v>105</v>
      </c>
      <c r="C36" s="263">
        <v>26.23</v>
      </c>
      <c r="D36" s="48"/>
    </row>
    <row r="37" spans="1:4" ht="14.25" customHeight="1">
      <c r="A37" s="2">
        <v>34</v>
      </c>
      <c r="B37" s="250" t="s">
        <v>227</v>
      </c>
      <c r="C37" s="263">
        <v>25.92</v>
      </c>
      <c r="D37" s="48"/>
    </row>
    <row r="38" spans="1:4" ht="14.25" customHeight="1">
      <c r="A38" s="2">
        <v>35</v>
      </c>
      <c r="B38" s="250" t="s">
        <v>112</v>
      </c>
      <c r="C38" s="263">
        <v>25.4</v>
      </c>
      <c r="D38" s="48"/>
    </row>
    <row r="39" spans="1:4" ht="14.25" customHeight="1">
      <c r="A39" s="2">
        <v>36</v>
      </c>
      <c r="B39" s="250" t="s">
        <v>138</v>
      </c>
      <c r="C39" s="263">
        <v>24.9</v>
      </c>
      <c r="D39" s="48"/>
    </row>
    <row r="40" spans="1:4" ht="14.25" customHeight="1">
      <c r="A40" s="2">
        <v>37</v>
      </c>
      <c r="B40" s="250" t="s">
        <v>139</v>
      </c>
      <c r="C40" s="263">
        <v>24.84</v>
      </c>
      <c r="D40" s="48"/>
    </row>
    <row r="41" spans="1:4" ht="14.25" customHeight="1">
      <c r="A41" s="2">
        <v>38</v>
      </c>
      <c r="B41" s="250" t="s">
        <v>53</v>
      </c>
      <c r="C41" s="263">
        <v>24.8</v>
      </c>
      <c r="D41" s="48"/>
    </row>
    <row r="42" spans="1:4" ht="14.25" customHeight="1">
      <c r="A42" s="2">
        <v>39</v>
      </c>
      <c r="B42" s="250" t="s">
        <v>42</v>
      </c>
      <c r="C42" s="263">
        <v>24</v>
      </c>
      <c r="D42" s="48"/>
    </row>
    <row r="43" spans="1:4" ht="14.25" customHeight="1">
      <c r="A43" s="2">
        <v>40</v>
      </c>
      <c r="B43" s="250" t="s">
        <v>113</v>
      </c>
      <c r="C43" s="263">
        <v>23.8</v>
      </c>
      <c r="D43" s="48"/>
    </row>
    <row r="44" spans="1:4" ht="14.25" customHeight="1">
      <c r="A44" s="2">
        <v>41</v>
      </c>
      <c r="B44" s="250" t="s">
        <v>65</v>
      </c>
      <c r="C44" s="263">
        <v>22.8</v>
      </c>
      <c r="D44" s="48"/>
    </row>
    <row r="45" spans="1:4" ht="14.25" customHeight="1">
      <c r="A45" s="2">
        <v>42</v>
      </c>
      <c r="B45" s="250" t="s">
        <v>24</v>
      </c>
      <c r="C45" s="263">
        <v>22.58</v>
      </c>
      <c r="D45" s="48"/>
    </row>
    <row r="46" spans="1:4" ht="14.25" customHeight="1">
      <c r="A46" s="2">
        <v>43</v>
      </c>
      <c r="B46" s="250" t="s">
        <v>140</v>
      </c>
      <c r="C46" s="263">
        <v>22</v>
      </c>
      <c r="D46" s="48"/>
    </row>
    <row r="47" spans="1:4" ht="14.25" customHeight="1">
      <c r="A47" s="2">
        <v>44</v>
      </c>
      <c r="B47" s="250" t="s">
        <v>132</v>
      </c>
      <c r="C47" s="263">
        <v>21.4</v>
      </c>
      <c r="D47" s="48"/>
    </row>
    <row r="48" spans="1:4" ht="14.25" customHeight="1">
      <c r="A48" s="2">
        <v>45</v>
      </c>
      <c r="B48" s="250" t="s">
        <v>220</v>
      </c>
      <c r="C48" s="263">
        <v>19.739999999999998</v>
      </c>
      <c r="D48" s="48"/>
    </row>
    <row r="49" spans="1:4" ht="14.25" customHeight="1">
      <c r="A49" s="2">
        <v>46</v>
      </c>
      <c r="B49" s="250" t="s">
        <v>155</v>
      </c>
      <c r="C49" s="263">
        <v>18.489999999999998</v>
      </c>
      <c r="D49" s="48"/>
    </row>
    <row r="50" spans="1:4" ht="14.25" customHeight="1">
      <c r="A50" s="2">
        <v>47</v>
      </c>
      <c r="B50" s="250" t="s">
        <v>49</v>
      </c>
      <c r="C50" s="263">
        <v>17.82</v>
      </c>
      <c r="D50" s="48"/>
    </row>
    <row r="51" spans="1:4" ht="14.25" customHeight="1">
      <c r="A51" s="2">
        <v>48</v>
      </c>
      <c r="B51" s="2" t="s">
        <v>88</v>
      </c>
      <c r="C51" s="58">
        <v>16.82</v>
      </c>
    </row>
    <row r="52" spans="1:4" ht="14.25" customHeight="1">
      <c r="A52" s="2">
        <v>49</v>
      </c>
      <c r="B52" s="2" t="s">
        <v>231</v>
      </c>
      <c r="C52" s="58">
        <v>16.41</v>
      </c>
    </row>
    <row r="53" spans="1:4" ht="14.25" customHeight="1">
      <c r="A53" s="2">
        <v>50</v>
      </c>
      <c r="B53" s="2" t="s">
        <v>116</v>
      </c>
      <c r="C53" s="58">
        <v>16.329999999999998</v>
      </c>
    </row>
    <row r="54" spans="1:4" ht="14.25" customHeight="1">
      <c r="A54" s="2">
        <v>51</v>
      </c>
      <c r="B54" s="2" t="s">
        <v>60</v>
      </c>
      <c r="C54" s="58">
        <v>15.95</v>
      </c>
    </row>
    <row r="55" spans="1:4" ht="14.25" customHeight="1">
      <c r="A55" s="2">
        <v>52</v>
      </c>
      <c r="B55" s="2" t="s">
        <v>235</v>
      </c>
      <c r="C55" s="58">
        <v>15.7</v>
      </c>
    </row>
    <row r="56" spans="1:4" ht="14.25" customHeight="1">
      <c r="A56" s="2">
        <v>53</v>
      </c>
      <c r="B56" s="2" t="s">
        <v>30</v>
      </c>
      <c r="C56" s="58">
        <v>13.3</v>
      </c>
    </row>
    <row r="57" spans="1:4" ht="14.25" customHeight="1">
      <c r="A57" s="2">
        <v>54</v>
      </c>
      <c r="B57" s="2" t="s">
        <v>75</v>
      </c>
      <c r="C57" s="58">
        <v>13.04</v>
      </c>
    </row>
    <row r="58" spans="1:4" ht="14.25" customHeight="1">
      <c r="A58" s="2">
        <v>55</v>
      </c>
      <c r="B58" s="2" t="s">
        <v>164</v>
      </c>
      <c r="C58" s="58">
        <v>13</v>
      </c>
    </row>
    <row r="59" spans="1:4" ht="14.25" customHeight="1">
      <c r="A59" s="2">
        <v>56</v>
      </c>
      <c r="B59" s="2" t="s">
        <v>144</v>
      </c>
      <c r="C59" s="58">
        <v>12.37</v>
      </c>
    </row>
    <row r="60" spans="1:4" ht="14.25" customHeight="1">
      <c r="A60" s="2">
        <v>57</v>
      </c>
      <c r="B60" s="2" t="s">
        <v>134</v>
      </c>
      <c r="C60" s="58">
        <v>12.3</v>
      </c>
    </row>
    <row r="61" spans="1:4" ht="14.25" customHeight="1">
      <c r="A61" s="2">
        <v>58</v>
      </c>
      <c r="B61" s="2" t="s">
        <v>213</v>
      </c>
      <c r="C61" s="58">
        <v>12</v>
      </c>
    </row>
    <row r="62" spans="1:4" ht="14.25" customHeight="1">
      <c r="A62" s="2">
        <v>59</v>
      </c>
      <c r="B62" s="2" t="s">
        <v>82</v>
      </c>
      <c r="C62" s="58">
        <v>11.76</v>
      </c>
    </row>
    <row r="63" spans="1:4" ht="14.25" customHeight="1">
      <c r="A63" s="2">
        <v>60</v>
      </c>
      <c r="B63" s="2" t="s">
        <v>192</v>
      </c>
      <c r="C63" s="58">
        <v>10.7</v>
      </c>
    </row>
    <row r="64" spans="1:4" ht="14.25" customHeight="1">
      <c r="A64" s="2">
        <v>61</v>
      </c>
      <c r="B64" s="2" t="s">
        <v>142</v>
      </c>
      <c r="C64" s="58">
        <v>10.65</v>
      </c>
    </row>
    <row r="65" spans="1:3" ht="14.25" customHeight="1">
      <c r="A65" s="2">
        <v>62</v>
      </c>
      <c r="B65" s="2" t="s">
        <v>184</v>
      </c>
      <c r="C65" s="58">
        <v>10.6</v>
      </c>
    </row>
    <row r="66" spans="1:3" ht="14.25" customHeight="1">
      <c r="A66" s="2">
        <v>63</v>
      </c>
      <c r="B66" s="2" t="s">
        <v>98</v>
      </c>
      <c r="C66" s="58">
        <v>10.57</v>
      </c>
    </row>
    <row r="67" spans="1:3" ht="14.25" customHeight="1">
      <c r="A67" s="2">
        <v>64</v>
      </c>
      <c r="B67" s="2" t="s">
        <v>33</v>
      </c>
      <c r="C67" s="58">
        <v>10.46</v>
      </c>
    </row>
    <row r="68" spans="1:3" ht="14.25" customHeight="1">
      <c r="A68" s="2">
        <v>65</v>
      </c>
      <c r="B68" s="2" t="s">
        <v>234</v>
      </c>
      <c r="C68" s="58">
        <v>10</v>
      </c>
    </row>
    <row r="69" spans="1:3" ht="14.25" customHeight="1">
      <c r="A69" s="2">
        <v>66</v>
      </c>
      <c r="B69" s="2" t="s">
        <v>47</v>
      </c>
      <c r="C69" s="58">
        <v>9</v>
      </c>
    </row>
    <row r="70" spans="1:3" ht="14.25" customHeight="1">
      <c r="A70" s="2">
        <v>67</v>
      </c>
      <c r="B70" s="2" t="s">
        <v>114</v>
      </c>
      <c r="C70" s="58">
        <v>8.26</v>
      </c>
    </row>
    <row r="71" spans="1:3" ht="14.25" customHeight="1">
      <c r="A71" s="2">
        <v>68</v>
      </c>
      <c r="B71" s="2" t="s">
        <v>99</v>
      </c>
      <c r="C71" s="58">
        <v>7.92</v>
      </c>
    </row>
    <row r="72" spans="1:3" ht="14.25" customHeight="1">
      <c r="A72" s="2">
        <v>69</v>
      </c>
      <c r="B72" s="2" t="s">
        <v>129</v>
      </c>
      <c r="C72" s="58">
        <v>7.88</v>
      </c>
    </row>
    <row r="73" spans="1:3" ht="14.25" customHeight="1">
      <c r="A73" s="2">
        <v>70</v>
      </c>
      <c r="B73" s="2" t="s">
        <v>108</v>
      </c>
      <c r="C73" s="58">
        <v>7.8</v>
      </c>
    </row>
    <row r="74" spans="1:3" ht="14.25" customHeight="1">
      <c r="A74" s="2">
        <v>71</v>
      </c>
      <c r="B74" s="2" t="s">
        <v>96</v>
      </c>
      <c r="C74" s="58">
        <v>7</v>
      </c>
    </row>
    <row r="75" spans="1:3" ht="14.25" customHeight="1">
      <c r="A75" s="2">
        <v>72</v>
      </c>
      <c r="B75" s="2" t="s">
        <v>228</v>
      </c>
      <c r="C75" s="58">
        <v>6.4</v>
      </c>
    </row>
    <row r="76" spans="1:3" ht="14.25" customHeight="1">
      <c r="A76" s="2">
        <v>73</v>
      </c>
      <c r="B76" s="2" t="s">
        <v>91</v>
      </c>
      <c r="C76" s="58">
        <v>6.35</v>
      </c>
    </row>
    <row r="77" spans="1:3" ht="14.25" customHeight="1">
      <c r="A77" s="2">
        <v>74</v>
      </c>
      <c r="B77" s="2" t="s">
        <v>119</v>
      </c>
      <c r="C77" s="58">
        <v>5.2</v>
      </c>
    </row>
    <row r="78" spans="1:3" ht="14.25" customHeight="1">
      <c r="A78" s="2">
        <v>75</v>
      </c>
      <c r="B78" s="2" t="s">
        <v>193</v>
      </c>
      <c r="C78" s="58">
        <v>5.2</v>
      </c>
    </row>
    <row r="79" spans="1:3" ht="14.25" customHeight="1">
      <c r="A79" s="2">
        <v>76</v>
      </c>
      <c r="B79" s="2" t="s">
        <v>162</v>
      </c>
      <c r="C79" s="58">
        <v>5.0199999999999996</v>
      </c>
    </row>
    <row r="80" spans="1:3" ht="14.25" customHeight="1">
      <c r="A80" s="2">
        <v>77</v>
      </c>
      <c r="B80" s="250" t="s">
        <v>186</v>
      </c>
      <c r="C80" s="263">
        <v>5</v>
      </c>
    </row>
    <row r="81" spans="1:3" ht="14.25" customHeight="1">
      <c r="A81" s="2">
        <v>78</v>
      </c>
      <c r="B81" s="250" t="s">
        <v>63</v>
      </c>
      <c r="C81" s="263">
        <v>4.18</v>
      </c>
    </row>
    <row r="82" spans="1:3" ht="14.25" customHeight="1">
      <c r="A82" s="2">
        <v>79</v>
      </c>
      <c r="B82" s="250" t="s">
        <v>327</v>
      </c>
      <c r="C82" s="263">
        <v>4.12</v>
      </c>
    </row>
    <row r="83" spans="1:3" ht="14.25" customHeight="1">
      <c r="A83" s="2">
        <v>80</v>
      </c>
      <c r="B83" s="250" t="s">
        <v>29</v>
      </c>
      <c r="C83" s="263">
        <v>4</v>
      </c>
    </row>
    <row r="84" spans="1:3" ht="14.25" customHeight="1">
      <c r="A84" s="2">
        <v>81</v>
      </c>
      <c r="B84" s="250" t="s">
        <v>74</v>
      </c>
      <c r="C84" s="263">
        <v>3.78</v>
      </c>
    </row>
    <row r="85" spans="1:3" ht="14.25" customHeight="1">
      <c r="A85" s="2">
        <v>82</v>
      </c>
      <c r="B85" s="250" t="s">
        <v>85</v>
      </c>
      <c r="C85" s="263">
        <v>3.7</v>
      </c>
    </row>
    <row r="86" spans="1:3" ht="14.25" customHeight="1">
      <c r="A86" s="2">
        <v>83</v>
      </c>
      <c r="B86" s="250" t="s">
        <v>37</v>
      </c>
      <c r="C86" s="263">
        <v>3.16</v>
      </c>
    </row>
    <row r="87" spans="1:3" ht="14.25" customHeight="1">
      <c r="A87" s="2">
        <v>84</v>
      </c>
      <c r="B87" s="250" t="s">
        <v>150</v>
      </c>
      <c r="C87" s="263">
        <v>2.8</v>
      </c>
    </row>
    <row r="88" spans="1:3" ht="14.25" customHeight="1">
      <c r="A88" s="2">
        <v>85</v>
      </c>
      <c r="B88" s="250" t="s">
        <v>102</v>
      </c>
      <c r="C88" s="263">
        <v>2.46</v>
      </c>
    </row>
    <row r="89" spans="1:3" ht="14.25" customHeight="1">
      <c r="A89" s="2">
        <v>86</v>
      </c>
      <c r="B89" s="250" t="s">
        <v>189</v>
      </c>
      <c r="C89" s="263">
        <v>2.4500000000000002</v>
      </c>
    </row>
    <row r="90" spans="1:3" ht="14.25" customHeight="1">
      <c r="A90" s="2">
        <v>87</v>
      </c>
      <c r="B90" s="250" t="s">
        <v>44</v>
      </c>
      <c r="C90" s="263">
        <v>2.38</v>
      </c>
    </row>
    <row r="91" spans="1:3" ht="14.25" customHeight="1">
      <c r="A91" s="2">
        <v>88</v>
      </c>
      <c r="B91" s="250" t="s">
        <v>153</v>
      </c>
      <c r="C91" s="263">
        <v>2.29</v>
      </c>
    </row>
    <row r="92" spans="1:3" ht="14.25" customHeight="1">
      <c r="A92" s="2">
        <v>89</v>
      </c>
      <c r="B92" s="250" t="s">
        <v>190</v>
      </c>
      <c r="C92" s="263">
        <v>1.68</v>
      </c>
    </row>
    <row r="93" spans="1:3" ht="14.25" customHeight="1">
      <c r="A93" s="2">
        <v>90</v>
      </c>
      <c r="B93" s="250" t="s">
        <v>224</v>
      </c>
      <c r="C93" s="263">
        <v>1</v>
      </c>
    </row>
    <row r="94" spans="1:3" ht="14.25" customHeight="1">
      <c r="A94" s="2"/>
      <c r="C94" s="348"/>
    </row>
    <row r="95" spans="1:3" ht="14.25" customHeight="1">
      <c r="A95" s="2"/>
      <c r="B95" s="7" t="s">
        <v>11</v>
      </c>
      <c r="C95" s="351">
        <v>19.114999999999998</v>
      </c>
    </row>
    <row r="96" spans="1:3" ht="14.25" customHeight="1">
      <c r="A96" s="2"/>
      <c r="B96" s="7" t="s">
        <v>10</v>
      </c>
      <c r="C96" s="351">
        <v>26.723111111111116</v>
      </c>
    </row>
    <row r="97" spans="1:3" ht="14.25" customHeight="1">
      <c r="A97" s="2"/>
      <c r="B97" s="7" t="s">
        <v>237</v>
      </c>
      <c r="C97" s="76">
        <v>2405.0800000000004</v>
      </c>
    </row>
    <row r="98" spans="1:3" ht="14.25" customHeight="1">
      <c r="C98" s="352"/>
    </row>
    <row r="99" spans="1:3" ht="14.25" customHeight="1">
      <c r="C99" s="352"/>
    </row>
  </sheetData>
  <sortState xmlns:xlrd2="http://schemas.microsoft.com/office/spreadsheetml/2017/richdata2" ref="H4:I93">
    <sortCondition descending="1" ref="I4:I93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3">
    <pageSetUpPr fitToPage="1"/>
  </sheetPr>
  <dimension ref="A1:H96"/>
  <sheetViews>
    <sheetView zoomScaleNormal="100" workbookViewId="0">
      <pane ySplit="1" topLeftCell="A2" activePane="bottomLeft" state="frozen"/>
      <selection sqref="A1:C97"/>
      <selection pane="bottomLeft"/>
    </sheetView>
  </sheetViews>
  <sheetFormatPr defaultColWidth="8.85546875" defaultRowHeight="14.25" customHeight="1"/>
  <cols>
    <col min="1" max="1" width="6.85546875" style="2" customWidth="1"/>
    <col min="2" max="2" width="20.140625" customWidth="1"/>
    <col min="3" max="3" width="10.5703125" style="40" customWidth="1"/>
    <col min="4" max="4" width="14.28515625" customWidth="1"/>
    <col min="5" max="5" width="24.42578125" customWidth="1"/>
    <col min="6" max="6" width="11.28515625" style="67" customWidth="1"/>
    <col min="7" max="7" width="21.5703125" style="67" bestFit="1" customWidth="1"/>
    <col min="8" max="8" width="14.5703125" style="2" bestFit="1" customWidth="1"/>
  </cols>
  <sheetData>
    <row r="1" spans="1:3" ht="17.25" customHeight="1">
      <c r="B1" s="9" t="s">
        <v>547</v>
      </c>
    </row>
    <row r="3" spans="1:3" ht="14.25" customHeight="1">
      <c r="A3" s="2">
        <v>1</v>
      </c>
      <c r="B3" s="250" t="s">
        <v>59</v>
      </c>
      <c r="C3" s="251">
        <v>5538.57</v>
      </c>
    </row>
    <row r="4" spans="1:3" ht="14.25" customHeight="1">
      <c r="A4" s="2">
        <v>2</v>
      </c>
      <c r="B4" s="250" t="s">
        <v>131</v>
      </c>
      <c r="C4" s="251">
        <v>5525.18</v>
      </c>
    </row>
    <row r="5" spans="1:3" ht="14.25" customHeight="1">
      <c r="A5" s="2">
        <v>3</v>
      </c>
      <c r="B5" s="250" t="s">
        <v>189</v>
      </c>
      <c r="C5" s="251">
        <v>5308.98</v>
      </c>
    </row>
    <row r="6" spans="1:3" ht="14.25" customHeight="1">
      <c r="A6" s="2">
        <v>4</v>
      </c>
      <c r="B6" s="250" t="s">
        <v>109</v>
      </c>
      <c r="C6" s="251">
        <v>5288.93</v>
      </c>
    </row>
    <row r="7" spans="1:3" ht="14.25" customHeight="1">
      <c r="A7" s="2">
        <v>5</v>
      </c>
      <c r="B7" s="250" t="s">
        <v>134</v>
      </c>
      <c r="C7" s="251">
        <v>5218.62</v>
      </c>
    </row>
    <row r="8" spans="1:3" ht="14.25" customHeight="1">
      <c r="A8" s="2">
        <v>6</v>
      </c>
      <c r="B8" s="250" t="s">
        <v>192</v>
      </c>
      <c r="C8" s="251">
        <v>5215.9799999999996</v>
      </c>
    </row>
    <row r="9" spans="1:3" ht="14.25" customHeight="1">
      <c r="A9" s="2">
        <v>7</v>
      </c>
      <c r="B9" s="250" t="s">
        <v>53</v>
      </c>
      <c r="C9" s="251">
        <v>5146.6499999999996</v>
      </c>
    </row>
    <row r="10" spans="1:3" ht="14.25" customHeight="1">
      <c r="A10" s="2">
        <v>8</v>
      </c>
      <c r="B10" s="250" t="s">
        <v>327</v>
      </c>
      <c r="C10" s="251">
        <v>4992.96</v>
      </c>
    </row>
    <row r="11" spans="1:3" ht="14.25" customHeight="1">
      <c r="A11" s="2">
        <v>9</v>
      </c>
      <c r="B11" s="250" t="s">
        <v>225</v>
      </c>
      <c r="C11" s="251">
        <v>4934.46</v>
      </c>
    </row>
    <row r="12" spans="1:3" ht="14.25" customHeight="1">
      <c r="A12" s="2">
        <v>10</v>
      </c>
      <c r="B12" s="250" t="s">
        <v>38</v>
      </c>
      <c r="C12" s="251">
        <v>4669.16</v>
      </c>
    </row>
    <row r="13" spans="1:3" ht="14.25" customHeight="1">
      <c r="A13" s="2">
        <v>11</v>
      </c>
      <c r="B13" s="250" t="s">
        <v>104</v>
      </c>
      <c r="C13" s="251">
        <v>4535.37</v>
      </c>
    </row>
    <row r="14" spans="1:3" ht="14.25" customHeight="1">
      <c r="A14" s="2">
        <v>12</v>
      </c>
      <c r="B14" s="250" t="s">
        <v>220</v>
      </c>
      <c r="C14" s="251">
        <v>4425.08</v>
      </c>
    </row>
    <row r="15" spans="1:3" ht="14.25" customHeight="1">
      <c r="A15" s="2">
        <v>13</v>
      </c>
      <c r="B15" s="250" t="s">
        <v>139</v>
      </c>
      <c r="C15" s="251">
        <v>4404.91</v>
      </c>
    </row>
    <row r="16" spans="1:3" ht="14.25" customHeight="1">
      <c r="A16" s="2">
        <v>14</v>
      </c>
      <c r="B16" s="250" t="s">
        <v>32</v>
      </c>
      <c r="C16" s="251">
        <v>4176.5600000000004</v>
      </c>
    </row>
    <row r="17" spans="1:3" ht="14.25" customHeight="1">
      <c r="A17" s="2">
        <v>15</v>
      </c>
      <c r="B17" s="250" t="s">
        <v>60</v>
      </c>
      <c r="C17" s="251">
        <v>4124.1400000000003</v>
      </c>
    </row>
    <row r="18" spans="1:3" ht="14.25" customHeight="1">
      <c r="A18" s="2">
        <v>16</v>
      </c>
      <c r="B18" s="250" t="s">
        <v>132</v>
      </c>
      <c r="C18" s="251">
        <v>4118.93</v>
      </c>
    </row>
    <row r="19" spans="1:3" ht="14.25" customHeight="1">
      <c r="A19" s="2">
        <v>17</v>
      </c>
      <c r="B19" s="250" t="s">
        <v>113</v>
      </c>
      <c r="C19" s="251">
        <v>4079.41</v>
      </c>
    </row>
    <row r="20" spans="1:3" ht="14.25" customHeight="1">
      <c r="A20" s="2">
        <v>18</v>
      </c>
      <c r="B20" s="250" t="s">
        <v>164</v>
      </c>
      <c r="C20" s="251">
        <v>4059.92</v>
      </c>
    </row>
    <row r="21" spans="1:3" ht="14.25" customHeight="1">
      <c r="A21" s="2">
        <v>19</v>
      </c>
      <c r="B21" s="250" t="s">
        <v>88</v>
      </c>
      <c r="C21" s="251">
        <v>4031.81</v>
      </c>
    </row>
    <row r="22" spans="1:3" ht="14.25" customHeight="1">
      <c r="A22" s="2">
        <v>20</v>
      </c>
      <c r="B22" s="250" t="s">
        <v>70</v>
      </c>
      <c r="C22" s="251">
        <v>3855.76</v>
      </c>
    </row>
    <row r="23" spans="1:3" ht="14.25" customHeight="1">
      <c r="A23" s="2">
        <v>21</v>
      </c>
      <c r="B23" s="250" t="s">
        <v>54</v>
      </c>
      <c r="C23" s="251">
        <v>3790.35</v>
      </c>
    </row>
    <row r="24" spans="1:3" ht="14.25" customHeight="1">
      <c r="A24" s="2">
        <v>22</v>
      </c>
      <c r="B24" s="250" t="s">
        <v>76</v>
      </c>
      <c r="C24" s="251">
        <v>3751.71</v>
      </c>
    </row>
    <row r="25" spans="1:3" ht="14.25" customHeight="1">
      <c r="A25" s="2">
        <v>23</v>
      </c>
      <c r="B25" s="250" t="s">
        <v>144</v>
      </c>
      <c r="C25" s="251">
        <v>3729.1</v>
      </c>
    </row>
    <row r="26" spans="1:3" ht="14.25" customHeight="1">
      <c r="A26" s="2">
        <v>24</v>
      </c>
      <c r="B26" s="250" t="s">
        <v>153</v>
      </c>
      <c r="C26" s="251">
        <v>3728.82</v>
      </c>
    </row>
    <row r="27" spans="1:3" ht="14.25" customHeight="1">
      <c r="A27" s="2">
        <v>25</v>
      </c>
      <c r="B27" s="250" t="s">
        <v>92</v>
      </c>
      <c r="C27" s="251">
        <v>3721.19</v>
      </c>
    </row>
    <row r="28" spans="1:3" ht="14.25" customHeight="1">
      <c r="A28" s="2">
        <v>26</v>
      </c>
      <c r="B28" s="250" t="s">
        <v>155</v>
      </c>
      <c r="C28" s="251">
        <v>3689.94</v>
      </c>
    </row>
    <row r="29" spans="1:3" ht="14.25" customHeight="1">
      <c r="A29" s="2">
        <v>27</v>
      </c>
      <c r="B29" s="250" t="s">
        <v>112</v>
      </c>
      <c r="C29" s="251">
        <v>3680.98</v>
      </c>
    </row>
    <row r="30" spans="1:3" ht="14.25" customHeight="1">
      <c r="A30" s="2">
        <v>28</v>
      </c>
      <c r="B30" s="250" t="s">
        <v>57</v>
      </c>
      <c r="C30" s="251">
        <v>3680.46</v>
      </c>
    </row>
    <row r="31" spans="1:3" ht="14.25" customHeight="1">
      <c r="A31" s="2">
        <v>29</v>
      </c>
      <c r="B31" s="250" t="s">
        <v>224</v>
      </c>
      <c r="C31" s="251">
        <v>3604</v>
      </c>
    </row>
    <row r="32" spans="1:3" ht="14.25" customHeight="1">
      <c r="A32" s="2">
        <v>30</v>
      </c>
      <c r="B32" s="250" t="s">
        <v>85</v>
      </c>
      <c r="C32" s="251">
        <v>3547.3</v>
      </c>
    </row>
    <row r="33" spans="1:3" ht="14.25" customHeight="1">
      <c r="A33" s="2">
        <v>31</v>
      </c>
      <c r="B33" s="250" t="s">
        <v>166</v>
      </c>
      <c r="C33" s="251">
        <v>3534.15</v>
      </c>
    </row>
    <row r="34" spans="1:3" ht="14.25" customHeight="1">
      <c r="A34" s="2">
        <v>32</v>
      </c>
      <c r="B34" s="250" t="s">
        <v>65</v>
      </c>
      <c r="C34" s="251">
        <v>3491.14</v>
      </c>
    </row>
    <row r="35" spans="1:3" ht="14.25" customHeight="1">
      <c r="A35" s="2">
        <v>33</v>
      </c>
      <c r="B35" s="250" t="s">
        <v>145</v>
      </c>
      <c r="C35" s="251">
        <v>3453.91</v>
      </c>
    </row>
    <row r="36" spans="1:3" ht="14.25" customHeight="1">
      <c r="A36" s="2">
        <v>34</v>
      </c>
      <c r="B36" s="250" t="s">
        <v>124</v>
      </c>
      <c r="C36" s="251">
        <v>3444.28</v>
      </c>
    </row>
    <row r="37" spans="1:3" ht="14.25" customHeight="1">
      <c r="A37" s="2">
        <v>35</v>
      </c>
      <c r="B37" s="250" t="s">
        <v>33</v>
      </c>
      <c r="C37" s="251">
        <v>3439.01</v>
      </c>
    </row>
    <row r="38" spans="1:3" ht="14.25" customHeight="1">
      <c r="A38" s="2">
        <v>36</v>
      </c>
      <c r="B38" s="250" t="s">
        <v>126</v>
      </c>
      <c r="C38" s="251">
        <v>3403.49</v>
      </c>
    </row>
    <row r="39" spans="1:3" ht="14.25" customHeight="1">
      <c r="A39" s="2">
        <v>37</v>
      </c>
      <c r="B39" s="250" t="s">
        <v>318</v>
      </c>
      <c r="C39" s="251">
        <v>3394.09</v>
      </c>
    </row>
    <row r="40" spans="1:3" ht="14.25" customHeight="1">
      <c r="A40" s="2">
        <v>38</v>
      </c>
      <c r="B40" s="250" t="s">
        <v>193</v>
      </c>
      <c r="C40" s="251">
        <v>3341.73</v>
      </c>
    </row>
    <row r="41" spans="1:3" ht="14.25" customHeight="1">
      <c r="A41" s="2">
        <v>39</v>
      </c>
      <c r="B41" s="250" t="s">
        <v>190</v>
      </c>
      <c r="C41" s="251">
        <v>3314.88</v>
      </c>
    </row>
    <row r="42" spans="1:3" ht="14.25" customHeight="1">
      <c r="A42" s="2">
        <v>40</v>
      </c>
      <c r="B42" s="250" t="s">
        <v>30</v>
      </c>
      <c r="C42" s="251">
        <v>3313.83</v>
      </c>
    </row>
    <row r="43" spans="1:3" ht="14.25" customHeight="1">
      <c r="A43" s="2">
        <v>41</v>
      </c>
      <c r="B43" s="250" t="s">
        <v>508</v>
      </c>
      <c r="C43" s="251">
        <v>3300.04</v>
      </c>
    </row>
    <row r="44" spans="1:3" ht="14.25" customHeight="1">
      <c r="A44" s="2">
        <v>42</v>
      </c>
      <c r="B44" s="250" t="s">
        <v>42</v>
      </c>
      <c r="C44" s="251">
        <v>3246.04</v>
      </c>
    </row>
    <row r="45" spans="1:3" ht="14.25" customHeight="1">
      <c r="A45" s="2">
        <v>43</v>
      </c>
      <c r="B45" s="250" t="s">
        <v>119</v>
      </c>
      <c r="C45" s="251">
        <v>3176.15</v>
      </c>
    </row>
    <row r="46" spans="1:3" ht="14.25" customHeight="1">
      <c r="A46" s="2">
        <v>44</v>
      </c>
      <c r="B46" s="250" t="s">
        <v>138</v>
      </c>
      <c r="C46" s="251">
        <v>3142.81</v>
      </c>
    </row>
    <row r="47" spans="1:3" ht="14.25" customHeight="1">
      <c r="A47" s="2">
        <v>45</v>
      </c>
      <c r="B47" s="250" t="s">
        <v>75</v>
      </c>
      <c r="C47" s="251">
        <v>3123.62</v>
      </c>
    </row>
    <row r="48" spans="1:3" ht="14.25" customHeight="1">
      <c r="A48" s="2">
        <v>46</v>
      </c>
      <c r="B48" s="250" t="s">
        <v>114</v>
      </c>
      <c r="C48" s="251">
        <v>3118.64</v>
      </c>
    </row>
    <row r="49" spans="1:3" ht="14.25" customHeight="1">
      <c r="A49" s="2">
        <v>47</v>
      </c>
      <c r="B49" s="250" t="s">
        <v>135</v>
      </c>
      <c r="C49" s="251">
        <v>3044.91</v>
      </c>
    </row>
    <row r="50" spans="1:3" ht="14.25" customHeight="1">
      <c r="A50" s="2">
        <v>48</v>
      </c>
      <c r="B50" s="250" t="s">
        <v>226</v>
      </c>
      <c r="C50" s="251">
        <v>3041.86</v>
      </c>
    </row>
    <row r="51" spans="1:3" ht="14.25" customHeight="1">
      <c r="A51" s="2">
        <v>49</v>
      </c>
      <c r="B51" s="2" t="s">
        <v>91</v>
      </c>
      <c r="C51" s="69">
        <v>3028.03</v>
      </c>
    </row>
    <row r="52" spans="1:3" ht="14.25" customHeight="1">
      <c r="A52" s="2">
        <v>50</v>
      </c>
      <c r="B52" s="2" t="s">
        <v>56</v>
      </c>
      <c r="C52" s="69">
        <v>3023.71</v>
      </c>
    </row>
    <row r="53" spans="1:3" ht="14.25" customHeight="1">
      <c r="A53" s="2">
        <v>51</v>
      </c>
      <c r="B53" s="2" t="s">
        <v>98</v>
      </c>
      <c r="C53" s="69">
        <v>2943.99</v>
      </c>
    </row>
    <row r="54" spans="1:3" ht="14.25" customHeight="1">
      <c r="A54" s="2">
        <v>52</v>
      </c>
      <c r="B54" s="2" t="s">
        <v>99</v>
      </c>
      <c r="C54" s="69">
        <v>2894.57</v>
      </c>
    </row>
    <row r="55" spans="1:3" ht="14.25" customHeight="1">
      <c r="A55" s="2">
        <v>53</v>
      </c>
      <c r="B55" s="2" t="s">
        <v>321</v>
      </c>
      <c r="C55" s="69">
        <v>2807.12</v>
      </c>
    </row>
    <row r="56" spans="1:3" ht="14.25" customHeight="1">
      <c r="A56" s="2">
        <v>54</v>
      </c>
      <c r="B56" s="2" t="s">
        <v>230</v>
      </c>
      <c r="C56" s="69">
        <v>2788.38</v>
      </c>
    </row>
    <row r="57" spans="1:3" ht="14.25" customHeight="1">
      <c r="A57" s="2">
        <v>55</v>
      </c>
      <c r="B57" s="2" t="s">
        <v>184</v>
      </c>
      <c r="C57" s="69">
        <v>2765.75</v>
      </c>
    </row>
    <row r="58" spans="1:3" ht="14.25" customHeight="1">
      <c r="A58" s="2">
        <v>56</v>
      </c>
      <c r="B58" s="2" t="s">
        <v>227</v>
      </c>
      <c r="C58" s="69">
        <v>2758.95</v>
      </c>
    </row>
    <row r="59" spans="1:3" ht="14.25" customHeight="1">
      <c r="A59" s="2">
        <v>57</v>
      </c>
      <c r="B59" s="2" t="s">
        <v>82</v>
      </c>
      <c r="C59" s="69">
        <v>2754.59</v>
      </c>
    </row>
    <row r="60" spans="1:3" ht="14.25" customHeight="1">
      <c r="A60" s="2">
        <v>58</v>
      </c>
      <c r="B60" s="2" t="s">
        <v>79</v>
      </c>
      <c r="C60" s="69">
        <v>2745.87</v>
      </c>
    </row>
    <row r="61" spans="1:3" ht="14.25" customHeight="1">
      <c r="A61" s="2">
        <v>59</v>
      </c>
      <c r="B61" s="2" t="s">
        <v>37</v>
      </c>
      <c r="C61" s="69">
        <v>2739.56</v>
      </c>
    </row>
    <row r="62" spans="1:3" ht="14.25" customHeight="1">
      <c r="A62" s="2">
        <v>60</v>
      </c>
      <c r="B62" s="2" t="s">
        <v>235</v>
      </c>
      <c r="C62" s="69">
        <v>2669.24</v>
      </c>
    </row>
    <row r="63" spans="1:3" ht="14.25" customHeight="1">
      <c r="A63" s="2">
        <v>61</v>
      </c>
      <c r="B63" s="2" t="s">
        <v>108</v>
      </c>
      <c r="C63" s="69">
        <v>2667.95</v>
      </c>
    </row>
    <row r="64" spans="1:3" ht="14.25" customHeight="1">
      <c r="A64" s="2">
        <v>62</v>
      </c>
      <c r="B64" s="2" t="s">
        <v>188</v>
      </c>
      <c r="C64" s="69">
        <v>2650.52</v>
      </c>
    </row>
    <row r="65" spans="1:3" ht="14.25" customHeight="1">
      <c r="A65" s="2">
        <v>63</v>
      </c>
      <c r="B65" s="2" t="s">
        <v>191</v>
      </c>
      <c r="C65" s="69">
        <v>2573.7600000000002</v>
      </c>
    </row>
    <row r="66" spans="1:3" ht="14.25" customHeight="1">
      <c r="A66" s="2">
        <v>64</v>
      </c>
      <c r="B66" s="2" t="s">
        <v>96</v>
      </c>
      <c r="C66" s="69">
        <v>2563.29</v>
      </c>
    </row>
    <row r="67" spans="1:3" ht="14.25" customHeight="1">
      <c r="A67" s="2">
        <v>65</v>
      </c>
      <c r="B67" s="2" t="s">
        <v>24</v>
      </c>
      <c r="C67" s="69">
        <v>2506.5500000000002</v>
      </c>
    </row>
    <row r="68" spans="1:3" ht="14.25" customHeight="1">
      <c r="A68" s="2">
        <v>66</v>
      </c>
      <c r="B68" s="2" t="s">
        <v>102</v>
      </c>
      <c r="C68" s="69">
        <v>2492.2800000000002</v>
      </c>
    </row>
    <row r="69" spans="1:3" ht="14.25" customHeight="1">
      <c r="A69" s="2">
        <v>67</v>
      </c>
      <c r="B69" s="2" t="s">
        <v>150</v>
      </c>
      <c r="C69" s="69">
        <v>2456.0700000000002</v>
      </c>
    </row>
    <row r="70" spans="1:3" ht="14.25" customHeight="1">
      <c r="A70" s="2">
        <v>68</v>
      </c>
      <c r="B70" s="2" t="s">
        <v>125</v>
      </c>
      <c r="C70" s="69">
        <v>2342.9</v>
      </c>
    </row>
    <row r="71" spans="1:3" ht="14.25" customHeight="1">
      <c r="A71" s="2">
        <v>69</v>
      </c>
      <c r="B71" s="2" t="s">
        <v>320</v>
      </c>
      <c r="C71" s="69">
        <v>2334.39</v>
      </c>
    </row>
    <row r="72" spans="1:3" ht="14.25" customHeight="1">
      <c r="A72" s="2">
        <v>70</v>
      </c>
      <c r="B72" s="2" t="s">
        <v>49</v>
      </c>
      <c r="C72" s="69">
        <v>2286.59</v>
      </c>
    </row>
    <row r="73" spans="1:3" ht="14.25" customHeight="1">
      <c r="A73" s="2">
        <v>71</v>
      </c>
      <c r="B73" s="2" t="s">
        <v>319</v>
      </c>
      <c r="C73" s="69">
        <v>2280.4899999999998</v>
      </c>
    </row>
    <row r="74" spans="1:3" ht="14.25" customHeight="1">
      <c r="A74" s="2">
        <v>72</v>
      </c>
      <c r="B74" s="2" t="s">
        <v>74</v>
      </c>
      <c r="C74" s="69">
        <v>2236.5100000000002</v>
      </c>
    </row>
    <row r="75" spans="1:3" ht="14.25" customHeight="1">
      <c r="A75" s="2">
        <v>73</v>
      </c>
      <c r="B75" s="2" t="s">
        <v>160</v>
      </c>
      <c r="C75" s="69">
        <v>2191.83</v>
      </c>
    </row>
    <row r="76" spans="1:3" ht="14.25" customHeight="1">
      <c r="A76" s="2">
        <v>74</v>
      </c>
      <c r="B76" s="2" t="s">
        <v>228</v>
      </c>
      <c r="C76" s="69">
        <v>2055.4699999999998</v>
      </c>
    </row>
    <row r="77" spans="1:3" ht="14.25" customHeight="1">
      <c r="A77" s="2">
        <v>75</v>
      </c>
      <c r="B77" s="2" t="s">
        <v>142</v>
      </c>
      <c r="C77" s="69">
        <v>2046.1</v>
      </c>
    </row>
    <row r="78" spans="1:3" ht="14.25" customHeight="1">
      <c r="A78" s="2">
        <v>76</v>
      </c>
      <c r="B78" s="2" t="s">
        <v>105</v>
      </c>
      <c r="C78" s="69">
        <v>2037.51</v>
      </c>
    </row>
    <row r="79" spans="1:3" ht="14.25" customHeight="1">
      <c r="A79" s="2">
        <v>77</v>
      </c>
      <c r="B79" s="2" t="s">
        <v>231</v>
      </c>
      <c r="C79" s="69">
        <v>2016.39</v>
      </c>
    </row>
    <row r="80" spans="1:3" ht="14.25" customHeight="1">
      <c r="A80" s="2">
        <v>78</v>
      </c>
      <c r="B80" s="2" t="s">
        <v>163</v>
      </c>
      <c r="C80" s="69">
        <v>1993.89</v>
      </c>
    </row>
    <row r="81" spans="1:3" ht="14.25" customHeight="1">
      <c r="A81" s="2">
        <v>79</v>
      </c>
      <c r="B81" s="250" t="s">
        <v>47</v>
      </c>
      <c r="C81" s="251">
        <v>1951.89</v>
      </c>
    </row>
    <row r="82" spans="1:3" ht="14.25" customHeight="1">
      <c r="A82" s="2">
        <v>80</v>
      </c>
      <c r="B82" s="250" t="s">
        <v>129</v>
      </c>
      <c r="C82" s="251">
        <v>1820.05</v>
      </c>
    </row>
    <row r="83" spans="1:3" ht="14.25" customHeight="1">
      <c r="A83" s="2">
        <v>81</v>
      </c>
      <c r="B83" s="250" t="s">
        <v>186</v>
      </c>
      <c r="C83" s="251">
        <v>1787</v>
      </c>
    </row>
    <row r="84" spans="1:3" ht="14.25" customHeight="1">
      <c r="A84" s="2">
        <v>82</v>
      </c>
      <c r="B84" s="250" t="s">
        <v>116</v>
      </c>
      <c r="C84" s="251">
        <v>1720.76</v>
      </c>
    </row>
    <row r="85" spans="1:3" ht="14.25" customHeight="1">
      <c r="A85" s="2">
        <v>83</v>
      </c>
      <c r="B85" s="250" t="s">
        <v>213</v>
      </c>
      <c r="C85" s="251">
        <v>1650.08</v>
      </c>
    </row>
    <row r="86" spans="1:3" ht="14.25" customHeight="1">
      <c r="A86" s="2">
        <v>84</v>
      </c>
      <c r="B86" s="250" t="s">
        <v>167</v>
      </c>
      <c r="C86" s="251">
        <v>1592.82</v>
      </c>
    </row>
    <row r="87" spans="1:3" ht="14.25" customHeight="1">
      <c r="A87" s="2">
        <v>85</v>
      </c>
      <c r="B87" s="250" t="s">
        <v>162</v>
      </c>
      <c r="C87" s="251">
        <v>1504.98</v>
      </c>
    </row>
    <row r="88" spans="1:3" ht="14.25" customHeight="1">
      <c r="A88" s="2">
        <v>86</v>
      </c>
      <c r="B88" s="250" t="s">
        <v>234</v>
      </c>
      <c r="C88" s="251">
        <v>1429.2</v>
      </c>
    </row>
    <row r="89" spans="1:3" ht="14.25" customHeight="1">
      <c r="A89" s="2">
        <v>87</v>
      </c>
      <c r="B89" s="250" t="s">
        <v>140</v>
      </c>
      <c r="C89" s="251">
        <v>1139.77</v>
      </c>
    </row>
    <row r="90" spans="1:3" ht="14.25" customHeight="1">
      <c r="A90" s="2">
        <v>88</v>
      </c>
      <c r="B90" s="250" t="s">
        <v>44</v>
      </c>
      <c r="C90" s="251">
        <v>987.4</v>
      </c>
    </row>
    <row r="91" spans="1:3" ht="14.25" customHeight="1">
      <c r="A91" s="2">
        <v>89</v>
      </c>
      <c r="B91" s="250" t="s">
        <v>63</v>
      </c>
      <c r="C91" s="251">
        <v>969.38</v>
      </c>
    </row>
    <row r="92" spans="1:3" ht="14.25" customHeight="1">
      <c r="A92" s="2">
        <v>90</v>
      </c>
      <c r="B92" s="250" t="s">
        <v>29</v>
      </c>
      <c r="C92" s="251">
        <v>549.5</v>
      </c>
    </row>
    <row r="93" spans="1:3" ht="14.25" customHeight="1">
      <c r="C93" s="151"/>
    </row>
    <row r="94" spans="1:3" ht="14.25" customHeight="1">
      <c r="C94" s="151"/>
    </row>
    <row r="95" spans="1:3" ht="14.25" customHeight="1">
      <c r="B95" s="7" t="s">
        <v>11</v>
      </c>
      <c r="C95" s="208">
        <v>3121.13</v>
      </c>
    </row>
    <row r="96" spans="1:3" ht="14.25" customHeight="1">
      <c r="B96" s="7" t="s">
        <v>10</v>
      </c>
      <c r="C96" s="44">
        <v>3140.6098888888891</v>
      </c>
    </row>
  </sheetData>
  <sortState xmlns:xlrd2="http://schemas.microsoft.com/office/spreadsheetml/2017/richdata2" ref="G3:H92">
    <sortCondition descending="1" ref="H3:H92"/>
  </sortState>
  <phoneticPr fontId="51" type="noConversion"/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L98"/>
  <sheetViews>
    <sheetView zoomScaleNormal="100" workbookViewId="0">
      <pane ySplit="3" topLeftCell="A4" activePane="bottomLeft" state="frozen"/>
      <selection sqref="A1:C97"/>
      <selection pane="bottomLeft" activeCell="B1" sqref="B1"/>
    </sheetView>
  </sheetViews>
  <sheetFormatPr defaultRowHeight="14.25" customHeight="1"/>
  <cols>
    <col min="1" max="1" width="7.28515625" customWidth="1"/>
    <col min="2" max="2" width="19.28515625" customWidth="1"/>
    <col min="3" max="3" width="7.7109375" style="46" customWidth="1"/>
    <col min="4" max="4" width="10.7109375" customWidth="1"/>
    <col min="5" max="5" width="8.7109375" customWidth="1"/>
    <col min="6" max="6" width="20.85546875" customWidth="1"/>
    <col min="7" max="7" width="10.28515625" style="46" customWidth="1"/>
    <col min="8" max="8" width="19.140625" bestFit="1" customWidth="1"/>
    <col min="9" max="9" width="7.140625" bestFit="1" customWidth="1"/>
    <col min="11" max="11" width="21.5703125" bestFit="1" customWidth="1"/>
    <col min="12" max="12" width="9.140625" style="46"/>
  </cols>
  <sheetData>
    <row r="1" spans="1:7" ht="16.5" customHeight="1">
      <c r="B1" s="9" t="s">
        <v>548</v>
      </c>
      <c r="C1" s="44"/>
      <c r="D1" s="51"/>
      <c r="F1" s="5"/>
      <c r="G1" s="204"/>
    </row>
    <row r="2" spans="1:7" ht="14.25" customHeight="1">
      <c r="B2" s="3" t="s">
        <v>549</v>
      </c>
      <c r="C2" s="44"/>
      <c r="D2" s="51"/>
      <c r="F2" s="5"/>
      <c r="G2" s="204"/>
    </row>
    <row r="3" spans="1:7" ht="14.25" customHeight="1">
      <c r="B3" s="3" t="s">
        <v>550</v>
      </c>
      <c r="C3" s="44"/>
      <c r="D3" s="51"/>
      <c r="F3" s="5"/>
      <c r="G3" s="204"/>
    </row>
    <row r="4" spans="1:7" ht="14.25" customHeight="1">
      <c r="C4" s="44"/>
      <c r="D4" s="51"/>
      <c r="F4" s="5"/>
      <c r="G4" s="204"/>
    </row>
    <row r="5" spans="1:7" ht="14.25" customHeight="1">
      <c r="A5" s="2">
        <v>1</v>
      </c>
      <c r="B5" s="240" t="s">
        <v>126</v>
      </c>
      <c r="C5" s="262">
        <v>32.799999999999997</v>
      </c>
      <c r="D5" s="48"/>
    </row>
    <row r="6" spans="1:7" ht="14.25" customHeight="1">
      <c r="A6" s="2">
        <v>2</v>
      </c>
      <c r="B6" s="240" t="s">
        <v>508</v>
      </c>
      <c r="C6" s="262">
        <v>28.49</v>
      </c>
      <c r="D6" s="48"/>
    </row>
    <row r="7" spans="1:7" ht="14.25" customHeight="1">
      <c r="A7" s="2">
        <v>3</v>
      </c>
      <c r="B7" s="240" t="s">
        <v>57</v>
      </c>
      <c r="C7" s="262">
        <v>27</v>
      </c>
      <c r="D7" s="48"/>
    </row>
    <row r="8" spans="1:7" ht="14.25" customHeight="1">
      <c r="A8" s="2">
        <v>4</v>
      </c>
      <c r="B8" s="240" t="s">
        <v>145</v>
      </c>
      <c r="C8" s="262">
        <v>26.5</v>
      </c>
      <c r="D8" s="48"/>
    </row>
    <row r="9" spans="1:7" ht="14.25" customHeight="1">
      <c r="A9" s="2">
        <v>5</v>
      </c>
      <c r="B9" s="240" t="s">
        <v>124</v>
      </c>
      <c r="C9" s="262">
        <v>26</v>
      </c>
      <c r="D9" s="48"/>
    </row>
    <row r="10" spans="1:7" ht="14.25" customHeight="1">
      <c r="A10" s="2">
        <v>6</v>
      </c>
      <c r="B10" s="240" t="s">
        <v>321</v>
      </c>
      <c r="C10" s="262">
        <v>25.88</v>
      </c>
      <c r="D10" s="48"/>
    </row>
    <row r="11" spans="1:7" ht="14.25" customHeight="1">
      <c r="A11" s="2">
        <v>7</v>
      </c>
      <c r="B11" s="240" t="s">
        <v>59</v>
      </c>
      <c r="C11" s="262">
        <v>25</v>
      </c>
      <c r="D11" s="48"/>
    </row>
    <row r="12" spans="1:7" ht="14.25" customHeight="1">
      <c r="A12" s="2">
        <v>8</v>
      </c>
      <c r="B12" s="240" t="s">
        <v>131</v>
      </c>
      <c r="C12" s="262">
        <v>24</v>
      </c>
      <c r="D12" s="48"/>
    </row>
    <row r="13" spans="1:7" ht="14.25" customHeight="1">
      <c r="A13" s="2">
        <v>9</v>
      </c>
      <c r="B13" s="240" t="s">
        <v>79</v>
      </c>
      <c r="C13" s="262">
        <v>22.6</v>
      </c>
      <c r="D13" s="48"/>
    </row>
    <row r="14" spans="1:7" ht="14.25" customHeight="1">
      <c r="A14" s="2">
        <v>10</v>
      </c>
      <c r="B14" s="240" t="s">
        <v>38</v>
      </c>
      <c r="C14" s="262">
        <v>20.5</v>
      </c>
      <c r="D14" s="48"/>
    </row>
    <row r="15" spans="1:7" ht="14.25" customHeight="1">
      <c r="A15" s="2">
        <v>11</v>
      </c>
      <c r="B15" s="240" t="s">
        <v>166</v>
      </c>
      <c r="C15" s="262">
        <v>20</v>
      </c>
      <c r="D15" s="48"/>
    </row>
    <row r="16" spans="1:7" ht="14.25" customHeight="1">
      <c r="A16" s="2">
        <v>12</v>
      </c>
      <c r="B16" s="240" t="s">
        <v>188</v>
      </c>
      <c r="C16" s="262">
        <v>18.600000000000001</v>
      </c>
      <c r="D16" s="48"/>
    </row>
    <row r="17" spans="1:4" ht="14.25" customHeight="1">
      <c r="A17" s="2">
        <v>13</v>
      </c>
      <c r="B17" s="240" t="s">
        <v>92</v>
      </c>
      <c r="C17" s="262">
        <v>17.2</v>
      </c>
      <c r="D17" s="48"/>
    </row>
    <row r="18" spans="1:4" ht="14.25" customHeight="1">
      <c r="A18" s="2">
        <v>14</v>
      </c>
      <c r="B18" s="240" t="s">
        <v>230</v>
      </c>
      <c r="C18" s="262">
        <v>17</v>
      </c>
      <c r="D18" s="48"/>
    </row>
    <row r="19" spans="1:4" ht="14.25" customHeight="1">
      <c r="A19" s="2">
        <v>15</v>
      </c>
      <c r="B19" s="240" t="s">
        <v>163</v>
      </c>
      <c r="C19" s="262">
        <v>16.510000000000002</v>
      </c>
      <c r="D19" s="48"/>
    </row>
    <row r="20" spans="1:4" ht="14.25" customHeight="1">
      <c r="A20" s="2">
        <v>16</v>
      </c>
      <c r="B20" s="240" t="s">
        <v>191</v>
      </c>
      <c r="C20" s="262">
        <v>16.37</v>
      </c>
      <c r="D20" s="48"/>
    </row>
    <row r="21" spans="1:4" ht="14.25" customHeight="1">
      <c r="A21" s="2">
        <v>17</v>
      </c>
      <c r="B21" s="240" t="s">
        <v>54</v>
      </c>
      <c r="C21" s="262">
        <v>15.6</v>
      </c>
      <c r="D21" s="48"/>
    </row>
    <row r="22" spans="1:4" ht="14.25" customHeight="1">
      <c r="A22" s="2">
        <v>18</v>
      </c>
      <c r="B22" s="240" t="s">
        <v>160</v>
      </c>
      <c r="C22" s="262">
        <v>13.27</v>
      </c>
      <c r="D22" s="48"/>
    </row>
    <row r="23" spans="1:4" ht="14.25" customHeight="1">
      <c r="A23" s="2">
        <v>19</v>
      </c>
      <c r="B23" s="240" t="s">
        <v>135</v>
      </c>
      <c r="C23" s="262">
        <v>13</v>
      </c>
      <c r="D23" s="48"/>
    </row>
    <row r="24" spans="1:4" ht="14.25" customHeight="1">
      <c r="A24" s="2">
        <v>20</v>
      </c>
      <c r="B24" s="240" t="s">
        <v>226</v>
      </c>
      <c r="C24" s="262">
        <v>13</v>
      </c>
      <c r="D24" s="48"/>
    </row>
    <row r="25" spans="1:4" ht="14.25" customHeight="1">
      <c r="A25" s="2">
        <v>21</v>
      </c>
      <c r="B25" s="240" t="s">
        <v>225</v>
      </c>
      <c r="C25" s="262">
        <v>12.8</v>
      </c>
      <c r="D25" s="48"/>
    </row>
    <row r="26" spans="1:4" ht="14.25" customHeight="1">
      <c r="A26" s="2">
        <v>22</v>
      </c>
      <c r="B26" s="240" t="s">
        <v>125</v>
      </c>
      <c r="C26" s="262">
        <v>12.8</v>
      </c>
      <c r="D26" s="48"/>
    </row>
    <row r="27" spans="1:4" ht="14.25" customHeight="1">
      <c r="A27" s="2">
        <v>23</v>
      </c>
      <c r="B27" s="240" t="s">
        <v>104</v>
      </c>
      <c r="C27" s="262">
        <v>12</v>
      </c>
      <c r="D27" s="48"/>
    </row>
    <row r="28" spans="1:4" ht="14.25" customHeight="1">
      <c r="A28" s="2">
        <v>24</v>
      </c>
      <c r="B28" s="240" t="s">
        <v>167</v>
      </c>
      <c r="C28" s="262">
        <v>10.94</v>
      </c>
      <c r="D28" s="48"/>
    </row>
    <row r="29" spans="1:4" ht="14.25" customHeight="1">
      <c r="A29" s="2">
        <v>25</v>
      </c>
      <c r="B29" s="240" t="s">
        <v>32</v>
      </c>
      <c r="C29" s="262">
        <v>10.6</v>
      </c>
      <c r="D29" s="48"/>
    </row>
    <row r="30" spans="1:4" ht="14.25" customHeight="1">
      <c r="A30" s="2">
        <v>26</v>
      </c>
      <c r="B30" s="240" t="s">
        <v>139</v>
      </c>
      <c r="C30" s="262">
        <v>10</v>
      </c>
      <c r="D30" s="48"/>
    </row>
    <row r="31" spans="1:4" ht="14.25" customHeight="1">
      <c r="A31" s="2">
        <v>27</v>
      </c>
      <c r="B31" s="240" t="s">
        <v>70</v>
      </c>
      <c r="C31" s="262">
        <v>10</v>
      </c>
      <c r="D31" s="48"/>
    </row>
    <row r="32" spans="1:4" ht="14.25" customHeight="1">
      <c r="A32" s="2">
        <v>28</v>
      </c>
      <c r="B32" s="240" t="s">
        <v>42</v>
      </c>
      <c r="C32" s="262">
        <v>10</v>
      </c>
      <c r="D32" s="48"/>
    </row>
    <row r="33" spans="1:4" ht="14.25" customHeight="1">
      <c r="A33" s="2">
        <v>29</v>
      </c>
      <c r="B33" s="240" t="s">
        <v>132</v>
      </c>
      <c r="C33" s="262">
        <v>9.6999999999999993</v>
      </c>
      <c r="D33" s="48"/>
    </row>
    <row r="34" spans="1:4" ht="14.25" customHeight="1">
      <c r="A34" s="2">
        <v>30</v>
      </c>
      <c r="B34" s="240" t="s">
        <v>105</v>
      </c>
      <c r="C34" s="262">
        <v>9.69</v>
      </c>
      <c r="D34" s="48"/>
    </row>
    <row r="35" spans="1:4" ht="14.25" customHeight="1">
      <c r="A35" s="2">
        <v>31</v>
      </c>
      <c r="B35" s="240" t="s">
        <v>53</v>
      </c>
      <c r="C35" s="262">
        <v>9.4</v>
      </c>
      <c r="D35" s="48"/>
    </row>
    <row r="36" spans="1:4" ht="14.25" customHeight="1">
      <c r="A36" s="2">
        <v>32</v>
      </c>
      <c r="B36" s="240" t="s">
        <v>109</v>
      </c>
      <c r="C36" s="262">
        <v>9</v>
      </c>
      <c r="D36" s="48"/>
    </row>
    <row r="37" spans="1:4" ht="14.25" customHeight="1">
      <c r="A37" s="2">
        <v>33</v>
      </c>
      <c r="B37" s="240" t="s">
        <v>116</v>
      </c>
      <c r="C37" s="262">
        <v>8.6</v>
      </c>
      <c r="D37" s="48"/>
    </row>
    <row r="38" spans="1:4" ht="14.25" customHeight="1">
      <c r="A38" s="2">
        <v>34</v>
      </c>
      <c r="B38" s="240" t="s">
        <v>220</v>
      </c>
      <c r="C38" s="262">
        <v>8.0500000000000007</v>
      </c>
      <c r="D38" s="48"/>
    </row>
    <row r="39" spans="1:4" ht="14.25" customHeight="1">
      <c r="A39" s="2">
        <v>35</v>
      </c>
      <c r="B39" s="240" t="s">
        <v>113</v>
      </c>
      <c r="C39" s="262">
        <v>8</v>
      </c>
      <c r="D39" s="48"/>
    </row>
    <row r="40" spans="1:4" ht="14.25" customHeight="1">
      <c r="A40" s="2">
        <v>36</v>
      </c>
      <c r="B40" s="240" t="s">
        <v>227</v>
      </c>
      <c r="C40" s="262">
        <v>8</v>
      </c>
      <c r="D40" s="48"/>
    </row>
    <row r="41" spans="1:4" ht="14.25" customHeight="1">
      <c r="A41" s="2">
        <v>37</v>
      </c>
      <c r="B41" s="240" t="s">
        <v>235</v>
      </c>
      <c r="C41" s="262">
        <v>7.6</v>
      </c>
      <c r="D41" s="48"/>
    </row>
    <row r="42" spans="1:4" ht="14.25" customHeight="1">
      <c r="A42" s="2">
        <v>38</v>
      </c>
      <c r="B42" s="240" t="s">
        <v>56</v>
      </c>
      <c r="C42" s="262">
        <v>7.41</v>
      </c>
      <c r="D42" s="48"/>
    </row>
    <row r="43" spans="1:4" ht="14.25" customHeight="1">
      <c r="A43" s="2">
        <v>39</v>
      </c>
      <c r="B43" s="240" t="s">
        <v>60</v>
      </c>
      <c r="C43" s="262">
        <v>7.1</v>
      </c>
      <c r="D43" s="48"/>
    </row>
    <row r="44" spans="1:4" ht="14.25" customHeight="1">
      <c r="A44" s="2">
        <v>40</v>
      </c>
      <c r="B44" s="240" t="s">
        <v>76</v>
      </c>
      <c r="C44" s="262">
        <v>7</v>
      </c>
      <c r="D44" s="48"/>
    </row>
    <row r="45" spans="1:4" ht="14.25" customHeight="1">
      <c r="A45" s="2">
        <v>41</v>
      </c>
      <c r="B45" s="240" t="s">
        <v>318</v>
      </c>
      <c r="C45" s="262">
        <v>7</v>
      </c>
      <c r="D45" s="48"/>
    </row>
    <row r="46" spans="1:4" ht="14.25" customHeight="1">
      <c r="A46" s="2">
        <v>42</v>
      </c>
      <c r="B46" s="240" t="s">
        <v>49</v>
      </c>
      <c r="C46" s="262">
        <v>7</v>
      </c>
      <c r="D46" s="48"/>
    </row>
    <row r="47" spans="1:4" ht="14.25" customHeight="1">
      <c r="A47" s="2">
        <v>43</v>
      </c>
      <c r="B47" s="240" t="s">
        <v>98</v>
      </c>
      <c r="C47" s="262">
        <v>6.4</v>
      </c>
      <c r="D47" s="48"/>
    </row>
    <row r="48" spans="1:4" ht="14.25" customHeight="1">
      <c r="A48" s="2">
        <v>44</v>
      </c>
      <c r="B48" s="240" t="s">
        <v>138</v>
      </c>
      <c r="C48" s="262">
        <v>6</v>
      </c>
      <c r="D48" s="48"/>
    </row>
    <row r="49" spans="1:7" ht="14.25" customHeight="1">
      <c r="A49" s="2">
        <v>45</v>
      </c>
      <c r="B49" s="240" t="s">
        <v>231</v>
      </c>
      <c r="C49" s="262">
        <v>5.79</v>
      </c>
      <c r="D49" s="48"/>
    </row>
    <row r="50" spans="1:7" ht="14.25" customHeight="1">
      <c r="A50" s="2">
        <v>46</v>
      </c>
      <c r="B50" s="240" t="s">
        <v>24</v>
      </c>
      <c r="C50" s="262">
        <v>5.0999999999999996</v>
      </c>
      <c r="D50" s="48"/>
    </row>
    <row r="51" spans="1:7" ht="14.25" customHeight="1">
      <c r="A51" s="2">
        <v>47</v>
      </c>
      <c r="B51" s="240" t="s">
        <v>192</v>
      </c>
      <c r="C51" s="262">
        <v>5</v>
      </c>
      <c r="D51" s="48"/>
    </row>
    <row r="52" spans="1:7" ht="14.25" customHeight="1">
      <c r="A52" s="2">
        <v>48</v>
      </c>
      <c r="B52" s="240" t="s">
        <v>164</v>
      </c>
      <c r="C52" s="262">
        <v>5</v>
      </c>
      <c r="D52" s="50"/>
      <c r="E52" s="2"/>
      <c r="F52" s="13"/>
      <c r="G52" s="205"/>
    </row>
    <row r="53" spans="1:7" ht="14.25" customHeight="1">
      <c r="A53" s="2">
        <v>49</v>
      </c>
      <c r="B53" s="240" t="s">
        <v>144</v>
      </c>
      <c r="C53" s="262">
        <v>5</v>
      </c>
      <c r="D53" s="91"/>
      <c r="E53" s="2"/>
      <c r="F53" s="2"/>
    </row>
    <row r="54" spans="1:7" ht="14.25" customHeight="1">
      <c r="A54" s="2">
        <v>50</v>
      </c>
      <c r="B54" s="240" t="s">
        <v>112</v>
      </c>
      <c r="C54" s="262">
        <v>5</v>
      </c>
      <c r="D54" s="24"/>
      <c r="E54" s="2"/>
    </row>
    <row r="55" spans="1:7" ht="14.25" customHeight="1">
      <c r="A55" s="2">
        <v>51</v>
      </c>
      <c r="B55" s="240" t="s">
        <v>184</v>
      </c>
      <c r="C55" s="262">
        <v>5</v>
      </c>
      <c r="D55" s="24"/>
      <c r="G55" s="174"/>
    </row>
    <row r="56" spans="1:7" ht="14.25" customHeight="1">
      <c r="A56" s="2">
        <v>52</v>
      </c>
      <c r="B56" s="240" t="s">
        <v>155</v>
      </c>
      <c r="C56" s="262">
        <v>4.93</v>
      </c>
    </row>
    <row r="57" spans="1:7" ht="14.25" customHeight="1">
      <c r="A57" s="2">
        <v>53</v>
      </c>
      <c r="B57" s="240" t="s">
        <v>75</v>
      </c>
      <c r="C57" s="262">
        <v>4.4800000000000004</v>
      </c>
    </row>
    <row r="58" spans="1:7" ht="14.25" customHeight="1">
      <c r="A58" s="2">
        <v>54</v>
      </c>
      <c r="B58" s="240" t="s">
        <v>82</v>
      </c>
      <c r="C58" s="262">
        <v>4.46</v>
      </c>
    </row>
    <row r="59" spans="1:7" ht="14.25" customHeight="1">
      <c r="A59" s="2">
        <v>55</v>
      </c>
      <c r="B59" s="240" t="s">
        <v>88</v>
      </c>
      <c r="C59" s="262">
        <v>4</v>
      </c>
    </row>
    <row r="60" spans="1:7" ht="14.25" customHeight="1">
      <c r="A60" s="2">
        <v>56</v>
      </c>
      <c r="B60" s="240" t="s">
        <v>65</v>
      </c>
      <c r="C60" s="262">
        <v>4</v>
      </c>
    </row>
    <row r="61" spans="1:7" ht="14.25" customHeight="1">
      <c r="A61" s="2">
        <v>57</v>
      </c>
      <c r="B61" s="240" t="s">
        <v>320</v>
      </c>
      <c r="C61" s="262">
        <v>4</v>
      </c>
    </row>
    <row r="62" spans="1:7" ht="14.25" customHeight="1">
      <c r="A62" s="2">
        <v>58</v>
      </c>
      <c r="B62" s="240" t="s">
        <v>319</v>
      </c>
      <c r="C62" s="262">
        <v>4</v>
      </c>
    </row>
    <row r="63" spans="1:7" ht="14.25" customHeight="1">
      <c r="A63" s="2">
        <v>59</v>
      </c>
      <c r="B63" s="240" t="s">
        <v>234</v>
      </c>
      <c r="C63" s="262">
        <v>4</v>
      </c>
    </row>
    <row r="64" spans="1:7" ht="14.25" customHeight="1">
      <c r="A64" s="2">
        <v>60</v>
      </c>
      <c r="B64" s="240" t="s">
        <v>30</v>
      </c>
      <c r="C64" s="262">
        <v>3.75</v>
      </c>
    </row>
    <row r="65" spans="1:3" ht="14.25" customHeight="1">
      <c r="A65" s="2">
        <v>61</v>
      </c>
      <c r="B65" s="240" t="s">
        <v>33</v>
      </c>
      <c r="C65" s="262">
        <v>3</v>
      </c>
    </row>
    <row r="66" spans="1:3" ht="14.25" customHeight="1">
      <c r="A66" s="2">
        <v>62</v>
      </c>
      <c r="B66" s="240" t="s">
        <v>140</v>
      </c>
      <c r="C66" s="262">
        <v>3</v>
      </c>
    </row>
    <row r="67" spans="1:3" ht="14.25" customHeight="1">
      <c r="A67" s="2">
        <v>63</v>
      </c>
      <c r="B67" s="240" t="s">
        <v>142</v>
      </c>
      <c r="C67" s="262">
        <v>2.85</v>
      </c>
    </row>
    <row r="68" spans="1:3" ht="14.25" customHeight="1">
      <c r="A68" s="2">
        <v>64</v>
      </c>
      <c r="B68" s="240" t="s">
        <v>99</v>
      </c>
      <c r="C68" s="262">
        <v>2.4</v>
      </c>
    </row>
    <row r="69" spans="1:3" ht="14.25" customHeight="1">
      <c r="A69" s="2">
        <v>65</v>
      </c>
      <c r="B69" s="240" t="s">
        <v>134</v>
      </c>
      <c r="C69" s="262">
        <v>2</v>
      </c>
    </row>
    <row r="70" spans="1:3" ht="14.25" customHeight="1">
      <c r="A70" s="2">
        <v>66</v>
      </c>
      <c r="B70" s="240" t="s">
        <v>327</v>
      </c>
      <c r="C70" s="262">
        <v>2</v>
      </c>
    </row>
    <row r="71" spans="1:3" ht="14.25" customHeight="1">
      <c r="A71" s="2">
        <v>67</v>
      </c>
      <c r="B71" s="240" t="s">
        <v>114</v>
      </c>
      <c r="C71" s="262">
        <v>2</v>
      </c>
    </row>
    <row r="72" spans="1:3" ht="14.25" customHeight="1">
      <c r="A72" s="2">
        <v>68</v>
      </c>
      <c r="B72" s="240" t="s">
        <v>91</v>
      </c>
      <c r="C72" s="262">
        <v>2</v>
      </c>
    </row>
    <row r="73" spans="1:3" ht="14.25" customHeight="1">
      <c r="A73" s="2">
        <v>69</v>
      </c>
      <c r="B73" s="240" t="s">
        <v>96</v>
      </c>
      <c r="C73" s="262">
        <v>2</v>
      </c>
    </row>
    <row r="74" spans="1:3" ht="14.25" customHeight="1">
      <c r="A74" s="2">
        <v>70</v>
      </c>
      <c r="B74" s="240" t="s">
        <v>228</v>
      </c>
      <c r="C74" s="262">
        <v>2</v>
      </c>
    </row>
    <row r="75" spans="1:3" ht="14.25" customHeight="1">
      <c r="A75" s="2">
        <v>71</v>
      </c>
      <c r="B75" s="240" t="s">
        <v>108</v>
      </c>
      <c r="C75" s="262">
        <v>1.6</v>
      </c>
    </row>
    <row r="76" spans="1:3" ht="14.25" customHeight="1">
      <c r="A76" s="2">
        <v>72</v>
      </c>
      <c r="B76" s="240" t="s">
        <v>153</v>
      </c>
      <c r="C76" s="262">
        <v>1.34</v>
      </c>
    </row>
    <row r="77" spans="1:3" ht="14.25" customHeight="1">
      <c r="A77" s="2">
        <v>73</v>
      </c>
      <c r="B77" s="240" t="s">
        <v>224</v>
      </c>
      <c r="C77" s="262">
        <v>1</v>
      </c>
    </row>
    <row r="78" spans="1:3" ht="14.25" customHeight="1">
      <c r="A78" s="2">
        <v>74</v>
      </c>
      <c r="B78" s="240" t="s">
        <v>85</v>
      </c>
      <c r="C78" s="262">
        <v>1</v>
      </c>
    </row>
    <row r="79" spans="1:3" ht="14.25" customHeight="1">
      <c r="A79" s="2">
        <v>75</v>
      </c>
      <c r="B79" s="240" t="s">
        <v>193</v>
      </c>
      <c r="C79" s="262">
        <v>1</v>
      </c>
    </row>
    <row r="80" spans="1:3" ht="14.25" customHeight="1">
      <c r="A80" s="2">
        <v>76</v>
      </c>
      <c r="B80" s="240" t="s">
        <v>190</v>
      </c>
      <c r="C80" s="262">
        <v>1</v>
      </c>
    </row>
    <row r="81" spans="1:12" ht="14.25" customHeight="1">
      <c r="A81" s="2">
        <v>77</v>
      </c>
      <c r="B81" s="240" t="s">
        <v>119</v>
      </c>
      <c r="C81" s="262">
        <v>1</v>
      </c>
    </row>
    <row r="82" spans="1:12" ht="14.25" customHeight="1">
      <c r="A82" s="2">
        <v>78</v>
      </c>
      <c r="B82" s="240" t="s">
        <v>37</v>
      </c>
      <c r="C82" s="262">
        <v>1</v>
      </c>
    </row>
    <row r="83" spans="1:12" ht="14.25" customHeight="1">
      <c r="A83" s="2">
        <v>79</v>
      </c>
      <c r="B83" s="240" t="s">
        <v>102</v>
      </c>
      <c r="C83" s="262">
        <v>1</v>
      </c>
    </row>
    <row r="84" spans="1:12" ht="14.25" customHeight="1">
      <c r="A84" s="2">
        <v>80</v>
      </c>
      <c r="B84" s="240" t="s">
        <v>150</v>
      </c>
      <c r="C84" s="262">
        <v>1</v>
      </c>
    </row>
    <row r="85" spans="1:12" ht="14.25" customHeight="1">
      <c r="A85" s="2">
        <v>81</v>
      </c>
      <c r="B85" s="240" t="s">
        <v>129</v>
      </c>
      <c r="C85" s="262">
        <v>1</v>
      </c>
    </row>
    <row r="86" spans="1:12" ht="14.25" customHeight="1">
      <c r="A86" s="2">
        <v>82</v>
      </c>
      <c r="B86" s="240" t="s">
        <v>186</v>
      </c>
      <c r="C86" s="262">
        <v>1</v>
      </c>
    </row>
    <row r="87" spans="1:12" ht="14.25" customHeight="1">
      <c r="A87" s="2">
        <v>83</v>
      </c>
      <c r="B87" s="240" t="s">
        <v>162</v>
      </c>
      <c r="C87" s="262">
        <v>1</v>
      </c>
    </row>
    <row r="88" spans="1:12" ht="14.25" customHeight="1">
      <c r="A88" s="2">
        <v>84</v>
      </c>
      <c r="B88" s="240" t="s">
        <v>63</v>
      </c>
      <c r="C88" s="262">
        <v>1</v>
      </c>
    </row>
    <row r="89" spans="1:12" ht="14.25" customHeight="1">
      <c r="A89" s="2">
        <v>85</v>
      </c>
      <c r="B89" s="240" t="s">
        <v>29</v>
      </c>
      <c r="C89" s="262">
        <v>1</v>
      </c>
    </row>
    <row r="90" spans="1:12" ht="14.25" customHeight="1">
      <c r="A90" s="2">
        <v>86</v>
      </c>
      <c r="B90" s="240" t="s">
        <v>44</v>
      </c>
      <c r="C90" s="262">
        <v>0.69</v>
      </c>
    </row>
    <row r="91" spans="1:12" ht="14.25" customHeight="1">
      <c r="A91" s="2">
        <v>87</v>
      </c>
      <c r="B91" s="240" t="s">
        <v>189</v>
      </c>
      <c r="C91" s="262">
        <v>0</v>
      </c>
    </row>
    <row r="92" spans="1:12" ht="14.25" customHeight="1">
      <c r="A92" s="2">
        <v>88</v>
      </c>
      <c r="B92" s="240" t="s">
        <v>74</v>
      </c>
      <c r="C92" s="262">
        <v>0</v>
      </c>
    </row>
    <row r="93" spans="1:12" ht="14.25" customHeight="1">
      <c r="A93" s="2">
        <v>89</v>
      </c>
      <c r="B93" s="240" t="s">
        <v>47</v>
      </c>
      <c r="C93" s="262">
        <v>0</v>
      </c>
    </row>
    <row r="94" spans="1:12" ht="14.25" customHeight="1">
      <c r="A94" s="2">
        <v>90</v>
      </c>
      <c r="B94" s="240" t="s">
        <v>213</v>
      </c>
      <c r="C94" s="262">
        <v>0</v>
      </c>
    </row>
    <row r="95" spans="1:12" ht="14.25" customHeight="1">
      <c r="A95" s="2"/>
      <c r="C95" s="341"/>
      <c r="L95" s="36">
        <f>SUM(L4:L93)</f>
        <v>0</v>
      </c>
    </row>
    <row r="96" spans="1:12" ht="14.25" customHeight="1">
      <c r="A96" s="2"/>
      <c r="B96" s="7" t="s">
        <v>11</v>
      </c>
      <c r="C96" s="342">
        <v>5.4450000000000003</v>
      </c>
    </row>
    <row r="97" spans="1:3" ht="14.25" customHeight="1">
      <c r="A97" s="2"/>
      <c r="B97" s="7" t="s">
        <v>10</v>
      </c>
      <c r="C97" s="342">
        <v>8.3088888888888892</v>
      </c>
    </row>
    <row r="98" spans="1:3" ht="14.25" customHeight="1">
      <c r="A98" s="2"/>
      <c r="B98" s="7" t="s">
        <v>237</v>
      </c>
      <c r="C98" s="347">
        <v>747.80000000000007</v>
      </c>
    </row>
  </sheetData>
  <sortState xmlns:xlrd2="http://schemas.microsoft.com/office/spreadsheetml/2017/richdata2" ref="K4:L93">
    <sortCondition descending="1" ref="L4:L93"/>
  </sortState>
  <phoneticPr fontId="68" type="noConversion"/>
  <conditionalFormatting sqref="C52:C94">
    <cfRule type="cellIs" dxfId="30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5">
    <pageSetUpPr fitToPage="1"/>
  </sheetPr>
  <dimension ref="A1:I96"/>
  <sheetViews>
    <sheetView zoomScaleNormal="100" workbookViewId="0">
      <pane ySplit="1" topLeftCell="A83" activePane="bottomLeft" state="frozen"/>
      <selection sqref="A1:C97"/>
      <selection pane="bottomLeft"/>
    </sheetView>
  </sheetViews>
  <sheetFormatPr defaultColWidth="9.140625" defaultRowHeight="14.25" customHeight="1"/>
  <cols>
    <col min="1" max="1" width="5.7109375" customWidth="1"/>
    <col min="2" max="2" width="22.140625" customWidth="1"/>
    <col min="3" max="3" width="11" style="14" customWidth="1"/>
    <col min="4" max="4" width="7.28515625" style="58" customWidth="1"/>
    <col min="5" max="5" width="8.42578125" style="58" customWidth="1"/>
    <col min="6" max="6" width="21.5703125" style="58" bestFit="1" customWidth="1"/>
    <col min="7" max="7" width="13.7109375" style="67" customWidth="1"/>
    <col min="8" max="8" width="19.140625" style="2" bestFit="1" customWidth="1"/>
    <col min="9" max="9" width="21.28515625" style="2" bestFit="1" customWidth="1"/>
  </cols>
  <sheetData>
    <row r="1" spans="1:4" ht="16.5" customHeight="1">
      <c r="B1" s="9" t="s">
        <v>551</v>
      </c>
    </row>
    <row r="2" spans="1:4" ht="14.25" customHeight="1">
      <c r="C2" s="40"/>
      <c r="D2"/>
    </row>
    <row r="3" spans="1:4" ht="14.25" customHeight="1">
      <c r="A3" s="2">
        <v>1</v>
      </c>
      <c r="B3" s="250" t="s">
        <v>134</v>
      </c>
      <c r="C3" s="251">
        <v>32094.5</v>
      </c>
      <c r="D3" s="48"/>
    </row>
    <row r="4" spans="1:4" ht="14.25" customHeight="1">
      <c r="A4" s="2">
        <v>2</v>
      </c>
      <c r="B4" s="250" t="s">
        <v>76</v>
      </c>
      <c r="C4" s="251">
        <v>29520.57</v>
      </c>
      <c r="D4" s="48"/>
    </row>
    <row r="5" spans="1:4" ht="14.25" customHeight="1">
      <c r="A5" s="2">
        <v>3</v>
      </c>
      <c r="B5" s="250" t="s">
        <v>109</v>
      </c>
      <c r="C5" s="251">
        <v>26603.33</v>
      </c>
      <c r="D5" s="48"/>
    </row>
    <row r="6" spans="1:4" ht="14.25" customHeight="1">
      <c r="A6" s="2">
        <v>4</v>
      </c>
      <c r="B6" s="250" t="s">
        <v>70</v>
      </c>
      <c r="C6" s="251">
        <v>23712.9</v>
      </c>
      <c r="D6" s="48"/>
    </row>
    <row r="7" spans="1:4" ht="14.25" customHeight="1">
      <c r="A7" s="2">
        <v>5</v>
      </c>
      <c r="B7" s="250" t="s">
        <v>320</v>
      </c>
      <c r="C7" s="251">
        <v>21890.75</v>
      </c>
      <c r="D7" s="48"/>
    </row>
    <row r="8" spans="1:4" ht="14.25" customHeight="1">
      <c r="A8" s="2">
        <v>6</v>
      </c>
      <c r="B8" s="250" t="s">
        <v>38</v>
      </c>
      <c r="C8" s="251">
        <v>20020.439999999999</v>
      </c>
      <c r="D8" s="48"/>
    </row>
    <row r="9" spans="1:4" ht="14.25" customHeight="1">
      <c r="A9" s="2">
        <v>7</v>
      </c>
      <c r="B9" s="250" t="s">
        <v>65</v>
      </c>
      <c r="C9" s="251">
        <v>19899.5</v>
      </c>
      <c r="D9" s="48"/>
    </row>
    <row r="10" spans="1:4" ht="14.25" customHeight="1">
      <c r="A10" s="2">
        <v>8</v>
      </c>
      <c r="B10" s="250" t="s">
        <v>112</v>
      </c>
      <c r="C10" s="251">
        <v>18699.400000000001</v>
      </c>
      <c r="D10" s="48"/>
    </row>
    <row r="11" spans="1:4" ht="14.25" customHeight="1">
      <c r="A11" s="2">
        <v>9</v>
      </c>
      <c r="B11" s="250" t="s">
        <v>104</v>
      </c>
      <c r="C11" s="251">
        <v>18035.669999999998</v>
      </c>
      <c r="D11" s="48"/>
    </row>
    <row r="12" spans="1:4" ht="14.25" customHeight="1">
      <c r="A12" s="2">
        <v>10</v>
      </c>
      <c r="B12" s="250" t="s">
        <v>193</v>
      </c>
      <c r="C12" s="251">
        <v>17377</v>
      </c>
      <c r="D12" s="48"/>
    </row>
    <row r="13" spans="1:4" ht="14.25" customHeight="1">
      <c r="A13" s="2">
        <v>11</v>
      </c>
      <c r="B13" s="250" t="s">
        <v>88</v>
      </c>
      <c r="C13" s="251">
        <v>16953.75</v>
      </c>
      <c r="D13" s="48"/>
    </row>
    <row r="14" spans="1:4" ht="14.25" customHeight="1">
      <c r="A14" s="2">
        <v>12</v>
      </c>
      <c r="B14" s="250" t="s">
        <v>319</v>
      </c>
      <c r="C14" s="251">
        <v>16949.75</v>
      </c>
      <c r="D14" s="48"/>
    </row>
    <row r="15" spans="1:4" ht="14.25" customHeight="1">
      <c r="A15" s="2">
        <v>13</v>
      </c>
      <c r="B15" s="250" t="s">
        <v>32</v>
      </c>
      <c r="C15" s="251">
        <v>16757.45</v>
      </c>
      <c r="D15" s="48"/>
    </row>
    <row r="16" spans="1:4" ht="14.25" customHeight="1">
      <c r="A16" s="2">
        <v>14</v>
      </c>
      <c r="B16" s="250" t="s">
        <v>119</v>
      </c>
      <c r="C16" s="251">
        <v>16516</v>
      </c>
      <c r="D16" s="48"/>
    </row>
    <row r="17" spans="1:4" ht="14.25" customHeight="1">
      <c r="A17" s="2">
        <v>15</v>
      </c>
      <c r="B17" s="250" t="s">
        <v>225</v>
      </c>
      <c r="C17" s="251">
        <v>15551.25</v>
      </c>
      <c r="D17" s="48"/>
    </row>
    <row r="18" spans="1:4" ht="14.25" customHeight="1">
      <c r="A18" s="2">
        <v>16</v>
      </c>
      <c r="B18" s="250" t="s">
        <v>129</v>
      </c>
      <c r="C18" s="251">
        <v>14342</v>
      </c>
      <c r="D18" s="48"/>
    </row>
    <row r="19" spans="1:4" ht="14.25" customHeight="1">
      <c r="A19" s="2">
        <v>17</v>
      </c>
      <c r="B19" s="250" t="s">
        <v>318</v>
      </c>
      <c r="C19" s="251">
        <v>14100</v>
      </c>
      <c r="D19" s="48"/>
    </row>
    <row r="20" spans="1:4" ht="14.25" customHeight="1">
      <c r="A20" s="2">
        <v>18</v>
      </c>
      <c r="B20" s="250" t="s">
        <v>59</v>
      </c>
      <c r="C20" s="251">
        <v>13957.2</v>
      </c>
      <c r="D20" s="48"/>
    </row>
    <row r="21" spans="1:4" ht="14.25" customHeight="1">
      <c r="A21" s="2">
        <v>19</v>
      </c>
      <c r="B21" s="250" t="s">
        <v>155</v>
      </c>
      <c r="C21" s="251">
        <v>13839.15</v>
      </c>
      <c r="D21" s="48"/>
    </row>
    <row r="22" spans="1:4" ht="14.25" customHeight="1">
      <c r="A22" s="2">
        <v>20</v>
      </c>
      <c r="B22" s="250" t="s">
        <v>57</v>
      </c>
      <c r="C22" s="251">
        <v>13767.63</v>
      </c>
      <c r="D22" s="48"/>
    </row>
    <row r="23" spans="1:4" ht="14.25" customHeight="1">
      <c r="A23" s="2">
        <v>21</v>
      </c>
      <c r="B23" s="250" t="s">
        <v>53</v>
      </c>
      <c r="C23" s="251">
        <v>13578.4</v>
      </c>
      <c r="D23" s="48"/>
    </row>
    <row r="24" spans="1:4" ht="14.25" customHeight="1">
      <c r="A24" s="2">
        <v>22</v>
      </c>
      <c r="B24" s="250" t="s">
        <v>230</v>
      </c>
      <c r="C24" s="251">
        <v>13239.88</v>
      </c>
      <c r="D24" s="48"/>
    </row>
    <row r="25" spans="1:4" ht="14.25" customHeight="1">
      <c r="A25" s="2">
        <v>23</v>
      </c>
      <c r="B25" s="250" t="s">
        <v>85</v>
      </c>
      <c r="C25" s="251">
        <v>13125</v>
      </c>
      <c r="D25" s="48"/>
    </row>
    <row r="26" spans="1:4" ht="14.25" customHeight="1">
      <c r="A26" s="2">
        <v>24</v>
      </c>
      <c r="B26" s="250" t="s">
        <v>138</v>
      </c>
      <c r="C26" s="251">
        <v>13042.67</v>
      </c>
      <c r="D26" s="48"/>
    </row>
    <row r="27" spans="1:4" ht="14.25" customHeight="1">
      <c r="A27" s="2">
        <v>25</v>
      </c>
      <c r="B27" s="250" t="s">
        <v>108</v>
      </c>
      <c r="C27" s="251">
        <v>13006.25</v>
      </c>
      <c r="D27" s="48"/>
    </row>
    <row r="28" spans="1:4" ht="14.25" customHeight="1">
      <c r="A28" s="2">
        <v>26</v>
      </c>
      <c r="B28" s="250" t="s">
        <v>114</v>
      </c>
      <c r="C28" s="251">
        <v>12880</v>
      </c>
      <c r="D28" s="48"/>
    </row>
    <row r="29" spans="1:4" ht="14.25" customHeight="1">
      <c r="A29" s="2">
        <v>27</v>
      </c>
      <c r="B29" s="250" t="s">
        <v>113</v>
      </c>
      <c r="C29" s="251">
        <v>12136.25</v>
      </c>
      <c r="D29" s="48"/>
    </row>
    <row r="30" spans="1:4" ht="14.25" customHeight="1">
      <c r="A30" s="2">
        <v>28</v>
      </c>
      <c r="B30" s="250" t="s">
        <v>56</v>
      </c>
      <c r="C30" s="251">
        <v>12029.55</v>
      </c>
      <c r="D30" s="48"/>
    </row>
    <row r="31" spans="1:4" ht="14.25" customHeight="1">
      <c r="A31" s="2">
        <v>29</v>
      </c>
      <c r="B31" s="250" t="s">
        <v>33</v>
      </c>
      <c r="C31" s="251">
        <v>11990.67</v>
      </c>
      <c r="D31" s="48"/>
    </row>
    <row r="32" spans="1:4" ht="14.25" customHeight="1">
      <c r="A32" s="2">
        <v>30</v>
      </c>
      <c r="B32" s="250" t="s">
        <v>30</v>
      </c>
      <c r="C32" s="251">
        <v>11753.07</v>
      </c>
      <c r="D32" s="48"/>
    </row>
    <row r="33" spans="1:4" ht="14.25" customHeight="1">
      <c r="A33" s="2">
        <v>31</v>
      </c>
      <c r="B33" s="250" t="s">
        <v>54</v>
      </c>
      <c r="C33" s="251">
        <v>11553.27</v>
      </c>
      <c r="D33" s="48"/>
    </row>
    <row r="34" spans="1:4" ht="14.25" customHeight="1">
      <c r="A34" s="2">
        <v>32</v>
      </c>
      <c r="B34" s="250" t="s">
        <v>192</v>
      </c>
      <c r="C34" s="251">
        <v>11162.2</v>
      </c>
      <c r="D34" s="48"/>
    </row>
    <row r="35" spans="1:4" ht="14.25" customHeight="1">
      <c r="A35" s="2">
        <v>33</v>
      </c>
      <c r="B35" s="250" t="s">
        <v>24</v>
      </c>
      <c r="C35" s="251">
        <v>11097.65</v>
      </c>
      <c r="D35" s="48"/>
    </row>
    <row r="36" spans="1:4" ht="14.25" customHeight="1">
      <c r="A36" s="2">
        <v>34</v>
      </c>
      <c r="B36" s="250" t="s">
        <v>139</v>
      </c>
      <c r="C36" s="251">
        <v>10941.8</v>
      </c>
      <c r="D36" s="48"/>
    </row>
    <row r="37" spans="1:4" ht="14.25" customHeight="1">
      <c r="A37" s="2">
        <v>35</v>
      </c>
      <c r="B37" s="250" t="s">
        <v>220</v>
      </c>
      <c r="C37" s="251">
        <v>10851.06</v>
      </c>
      <c r="D37" s="48"/>
    </row>
    <row r="38" spans="1:4" ht="14.25" customHeight="1">
      <c r="A38" s="2">
        <v>36</v>
      </c>
      <c r="B38" s="250" t="s">
        <v>166</v>
      </c>
      <c r="C38" s="251">
        <v>10814.5</v>
      </c>
      <c r="D38" s="48"/>
    </row>
    <row r="39" spans="1:4" ht="14.25" customHeight="1">
      <c r="A39" s="2">
        <v>37</v>
      </c>
      <c r="B39" s="250" t="s">
        <v>164</v>
      </c>
      <c r="C39" s="251">
        <v>10555.8</v>
      </c>
      <c r="D39" s="48"/>
    </row>
    <row r="40" spans="1:4" ht="14.25" customHeight="1">
      <c r="A40" s="2">
        <v>38</v>
      </c>
      <c r="B40" s="250" t="s">
        <v>135</v>
      </c>
      <c r="C40" s="251">
        <v>10441.69</v>
      </c>
      <c r="D40" s="48"/>
    </row>
    <row r="41" spans="1:4" ht="14.25" customHeight="1">
      <c r="A41" s="2">
        <v>39</v>
      </c>
      <c r="B41" s="250" t="s">
        <v>327</v>
      </c>
      <c r="C41" s="251">
        <v>10285.5</v>
      </c>
      <c r="D41" s="48"/>
    </row>
    <row r="42" spans="1:4" ht="14.25" customHeight="1">
      <c r="A42" s="2">
        <v>40</v>
      </c>
      <c r="B42" s="250" t="s">
        <v>124</v>
      </c>
      <c r="C42" s="251">
        <v>9906.27</v>
      </c>
      <c r="D42" s="48"/>
    </row>
    <row r="43" spans="1:4" ht="14.25" customHeight="1">
      <c r="A43" s="2">
        <v>41</v>
      </c>
      <c r="B43" s="250" t="s">
        <v>188</v>
      </c>
      <c r="C43" s="251">
        <v>9832.58</v>
      </c>
      <c r="D43" s="48"/>
    </row>
    <row r="44" spans="1:4" ht="14.25" customHeight="1">
      <c r="A44" s="2">
        <v>42</v>
      </c>
      <c r="B44" s="250" t="s">
        <v>91</v>
      </c>
      <c r="C44" s="251">
        <v>9614</v>
      </c>
      <c r="D44" s="48"/>
    </row>
    <row r="45" spans="1:4" ht="14.25" customHeight="1">
      <c r="A45" s="2">
        <v>43</v>
      </c>
      <c r="B45" s="250" t="s">
        <v>99</v>
      </c>
      <c r="C45" s="251">
        <v>9552.08</v>
      </c>
      <c r="D45" s="48"/>
    </row>
    <row r="46" spans="1:4" ht="14.25" customHeight="1">
      <c r="A46" s="2">
        <v>44</v>
      </c>
      <c r="B46" s="250" t="s">
        <v>226</v>
      </c>
      <c r="C46" s="251">
        <v>9546.77</v>
      </c>
      <c r="D46" s="48"/>
    </row>
    <row r="47" spans="1:4" ht="14.25" customHeight="1">
      <c r="A47" s="2">
        <v>45</v>
      </c>
      <c r="B47" s="250" t="s">
        <v>60</v>
      </c>
      <c r="C47" s="251">
        <v>9264.7900000000009</v>
      </c>
      <c r="D47" s="48"/>
    </row>
    <row r="48" spans="1:4" ht="14.25" customHeight="1">
      <c r="A48" s="2">
        <v>46</v>
      </c>
      <c r="B48" s="250" t="s">
        <v>144</v>
      </c>
      <c r="C48" s="251">
        <v>9225.7999999999993</v>
      </c>
      <c r="D48" s="48"/>
    </row>
    <row r="49" spans="1:4" ht="14.25" customHeight="1">
      <c r="A49" s="2">
        <v>47</v>
      </c>
      <c r="B49" s="250" t="s">
        <v>131</v>
      </c>
      <c r="C49" s="251">
        <v>9199.42</v>
      </c>
      <c r="D49" s="48"/>
    </row>
    <row r="50" spans="1:4" ht="14.25" customHeight="1">
      <c r="A50" s="2">
        <v>48</v>
      </c>
      <c r="B50" s="58" t="s">
        <v>508</v>
      </c>
      <c r="C50" s="69">
        <v>9121.73</v>
      </c>
    </row>
    <row r="51" spans="1:4" ht="14.25" customHeight="1">
      <c r="A51" s="2">
        <v>49</v>
      </c>
      <c r="B51" s="58" t="s">
        <v>75</v>
      </c>
      <c r="C51" s="69">
        <v>9091.9599999999991</v>
      </c>
    </row>
    <row r="52" spans="1:4" ht="14.25" customHeight="1">
      <c r="A52" s="2">
        <v>50</v>
      </c>
      <c r="B52" s="58" t="s">
        <v>132</v>
      </c>
      <c r="C52" s="69">
        <v>9087.11</v>
      </c>
    </row>
    <row r="53" spans="1:4" ht="14.25" customHeight="1">
      <c r="A53" s="2">
        <v>51</v>
      </c>
      <c r="B53" s="58" t="s">
        <v>96</v>
      </c>
      <c r="C53" s="69">
        <v>8971.5</v>
      </c>
    </row>
    <row r="54" spans="1:4" ht="14.25" customHeight="1">
      <c r="A54" s="2">
        <v>52</v>
      </c>
      <c r="B54" s="58" t="s">
        <v>227</v>
      </c>
      <c r="C54" s="69">
        <v>8939</v>
      </c>
    </row>
    <row r="55" spans="1:4" ht="14.25" customHeight="1">
      <c r="A55" s="2">
        <v>53</v>
      </c>
      <c r="B55" s="58" t="s">
        <v>186</v>
      </c>
      <c r="C55" s="69">
        <v>8935</v>
      </c>
    </row>
    <row r="56" spans="1:4" ht="14.25" customHeight="1">
      <c r="A56" s="2">
        <v>54</v>
      </c>
      <c r="B56" s="58" t="s">
        <v>92</v>
      </c>
      <c r="C56" s="69">
        <v>8820.52</v>
      </c>
    </row>
    <row r="57" spans="1:4" ht="14.25" customHeight="1">
      <c r="A57" s="2">
        <v>55</v>
      </c>
      <c r="B57" s="58" t="s">
        <v>145</v>
      </c>
      <c r="C57" s="69">
        <v>8744.26</v>
      </c>
    </row>
    <row r="58" spans="1:4" ht="14.25" customHeight="1">
      <c r="A58" s="2">
        <v>56</v>
      </c>
      <c r="B58" s="58" t="s">
        <v>37</v>
      </c>
      <c r="C58" s="69">
        <v>8657</v>
      </c>
    </row>
    <row r="59" spans="1:4" ht="14.25" customHeight="1">
      <c r="A59" s="2">
        <v>57</v>
      </c>
      <c r="B59" s="58" t="s">
        <v>321</v>
      </c>
      <c r="C59" s="69">
        <v>8413.76</v>
      </c>
    </row>
    <row r="60" spans="1:4" ht="14.25" customHeight="1">
      <c r="A60" s="2">
        <v>58</v>
      </c>
      <c r="B60" s="58" t="s">
        <v>140</v>
      </c>
      <c r="C60" s="69">
        <v>8358.33</v>
      </c>
    </row>
    <row r="61" spans="1:4" ht="14.25" customHeight="1">
      <c r="A61" s="2">
        <v>59</v>
      </c>
      <c r="B61" s="58" t="s">
        <v>126</v>
      </c>
      <c r="C61" s="69">
        <v>8021.04</v>
      </c>
    </row>
    <row r="62" spans="1:4" ht="14.25" customHeight="1">
      <c r="A62" s="2">
        <v>60</v>
      </c>
      <c r="B62" s="58" t="s">
        <v>191</v>
      </c>
      <c r="C62" s="69">
        <v>7999.57</v>
      </c>
    </row>
    <row r="63" spans="1:4" ht="14.25" customHeight="1">
      <c r="A63" s="2">
        <v>61</v>
      </c>
      <c r="B63" s="58" t="s">
        <v>42</v>
      </c>
      <c r="C63" s="69">
        <v>7790.5</v>
      </c>
    </row>
    <row r="64" spans="1:4" ht="14.25" customHeight="1">
      <c r="A64" s="2">
        <v>62</v>
      </c>
      <c r="B64" s="58" t="s">
        <v>142</v>
      </c>
      <c r="C64" s="69">
        <v>7645.96</v>
      </c>
    </row>
    <row r="65" spans="1:3" ht="14.25" customHeight="1">
      <c r="A65" s="2">
        <v>63</v>
      </c>
      <c r="B65" s="58" t="s">
        <v>162</v>
      </c>
      <c r="C65" s="69">
        <v>7555</v>
      </c>
    </row>
    <row r="66" spans="1:3" ht="14.25" customHeight="1">
      <c r="A66" s="2">
        <v>64</v>
      </c>
      <c r="B66" s="58" t="s">
        <v>82</v>
      </c>
      <c r="C66" s="69">
        <v>7263.23</v>
      </c>
    </row>
    <row r="67" spans="1:3" ht="14.25" customHeight="1">
      <c r="A67" s="2">
        <v>65</v>
      </c>
      <c r="B67" s="58" t="s">
        <v>150</v>
      </c>
      <c r="C67" s="69">
        <v>6877</v>
      </c>
    </row>
    <row r="68" spans="1:3" ht="14.25" customHeight="1">
      <c r="A68" s="2">
        <v>66</v>
      </c>
      <c r="B68" s="58" t="s">
        <v>79</v>
      </c>
      <c r="C68" s="69">
        <v>6772.35</v>
      </c>
    </row>
    <row r="69" spans="1:3" ht="14.25" customHeight="1">
      <c r="A69" s="2">
        <v>67</v>
      </c>
      <c r="B69" s="58" t="s">
        <v>228</v>
      </c>
      <c r="C69" s="69">
        <v>6577.5</v>
      </c>
    </row>
    <row r="70" spans="1:3" ht="14.25" customHeight="1">
      <c r="A70" s="2">
        <v>68</v>
      </c>
      <c r="B70" s="58" t="s">
        <v>153</v>
      </c>
      <c r="C70" s="69">
        <v>6372.39</v>
      </c>
    </row>
    <row r="71" spans="1:3" ht="14.25" customHeight="1">
      <c r="A71" s="2">
        <v>69</v>
      </c>
      <c r="B71" s="58" t="s">
        <v>102</v>
      </c>
      <c r="C71" s="69">
        <v>6131</v>
      </c>
    </row>
    <row r="72" spans="1:3" ht="14.25" customHeight="1">
      <c r="A72" s="2">
        <v>70</v>
      </c>
      <c r="B72" s="58" t="s">
        <v>184</v>
      </c>
      <c r="C72" s="69">
        <v>5863.4</v>
      </c>
    </row>
    <row r="73" spans="1:3" ht="14.25" customHeight="1">
      <c r="A73" s="2">
        <v>71</v>
      </c>
      <c r="B73" s="58" t="s">
        <v>49</v>
      </c>
      <c r="C73" s="69">
        <v>5821</v>
      </c>
    </row>
    <row r="74" spans="1:3" ht="14.25" customHeight="1">
      <c r="A74" s="2">
        <v>72</v>
      </c>
      <c r="B74" s="58" t="s">
        <v>231</v>
      </c>
      <c r="C74" s="69">
        <v>5714.85</v>
      </c>
    </row>
    <row r="75" spans="1:3" ht="14.25" customHeight="1">
      <c r="A75" s="2">
        <v>73</v>
      </c>
      <c r="B75" s="58" t="s">
        <v>190</v>
      </c>
      <c r="C75" s="69">
        <v>5569</v>
      </c>
    </row>
    <row r="76" spans="1:3" ht="14.25" customHeight="1">
      <c r="A76" s="2">
        <v>74</v>
      </c>
      <c r="B76" s="58" t="s">
        <v>105</v>
      </c>
      <c r="C76" s="69">
        <v>5515.38</v>
      </c>
    </row>
    <row r="77" spans="1:3" ht="14.25" customHeight="1">
      <c r="A77" s="2">
        <v>75</v>
      </c>
      <c r="B77" s="58" t="s">
        <v>235</v>
      </c>
      <c r="C77" s="69">
        <v>5514.08</v>
      </c>
    </row>
    <row r="78" spans="1:3" ht="14.25" customHeight="1">
      <c r="A78" s="2">
        <v>76</v>
      </c>
      <c r="B78" s="58" t="s">
        <v>125</v>
      </c>
      <c r="C78" s="69">
        <v>5410.63</v>
      </c>
    </row>
    <row r="79" spans="1:3" ht="14.25" customHeight="1">
      <c r="A79" s="2">
        <v>77</v>
      </c>
      <c r="B79" s="58" t="s">
        <v>160</v>
      </c>
      <c r="C79" s="69">
        <v>5216.13</v>
      </c>
    </row>
    <row r="80" spans="1:3" ht="14.25" customHeight="1">
      <c r="A80" s="2">
        <v>78</v>
      </c>
      <c r="B80" s="250" t="s">
        <v>167</v>
      </c>
      <c r="C80" s="251">
        <v>4889.12</v>
      </c>
    </row>
    <row r="81" spans="1:3" ht="14.25" customHeight="1">
      <c r="A81" s="2">
        <v>79</v>
      </c>
      <c r="B81" s="250" t="s">
        <v>98</v>
      </c>
      <c r="C81" s="251">
        <v>4862.1899999999996</v>
      </c>
    </row>
    <row r="82" spans="1:3" ht="14.25" customHeight="1">
      <c r="A82" s="2">
        <v>80</v>
      </c>
      <c r="B82" s="250" t="s">
        <v>163</v>
      </c>
      <c r="C82" s="251">
        <v>4567.47</v>
      </c>
    </row>
    <row r="83" spans="1:3" ht="14.25" customHeight="1">
      <c r="A83" s="2">
        <v>81</v>
      </c>
      <c r="B83" s="250" t="s">
        <v>63</v>
      </c>
      <c r="C83" s="251">
        <v>4052</v>
      </c>
    </row>
    <row r="84" spans="1:3" ht="14.25" customHeight="1">
      <c r="A84" s="2">
        <v>82</v>
      </c>
      <c r="B84" s="250" t="s">
        <v>224</v>
      </c>
      <c r="C84" s="251">
        <v>3604</v>
      </c>
    </row>
    <row r="85" spans="1:3" ht="14.25" customHeight="1">
      <c r="A85" s="2">
        <v>83</v>
      </c>
      <c r="B85" s="250" t="s">
        <v>234</v>
      </c>
      <c r="C85" s="251">
        <v>3573</v>
      </c>
    </row>
    <row r="86" spans="1:3" ht="14.25" customHeight="1">
      <c r="A86" s="2">
        <v>84</v>
      </c>
      <c r="B86" s="250" t="s">
        <v>44</v>
      </c>
      <c r="C86" s="251">
        <v>3405.8</v>
      </c>
    </row>
    <row r="87" spans="1:3" ht="14.25" customHeight="1">
      <c r="A87" s="2">
        <v>85</v>
      </c>
      <c r="B87" s="250" t="s">
        <v>116</v>
      </c>
      <c r="C87" s="251">
        <v>3267.44</v>
      </c>
    </row>
    <row r="88" spans="1:3" ht="14.25" customHeight="1">
      <c r="A88" s="2">
        <v>86</v>
      </c>
      <c r="B88" s="250" t="s">
        <v>29</v>
      </c>
      <c r="C88" s="251">
        <v>2198</v>
      </c>
    </row>
    <row r="89" spans="1:3" ht="14.25" customHeight="1">
      <c r="A89" s="2">
        <v>87</v>
      </c>
      <c r="B89" s="250" t="s">
        <v>189</v>
      </c>
      <c r="C89" s="251">
        <v>0</v>
      </c>
    </row>
    <row r="90" spans="1:3" ht="14.25" customHeight="1">
      <c r="A90" s="2">
        <v>88</v>
      </c>
      <c r="B90" s="250" t="s">
        <v>74</v>
      </c>
      <c r="C90" s="251">
        <v>0</v>
      </c>
    </row>
    <row r="91" spans="1:3" ht="14.25" customHeight="1">
      <c r="A91" s="2">
        <v>89</v>
      </c>
      <c r="B91" s="250" t="s">
        <v>47</v>
      </c>
      <c r="C91" s="251">
        <v>0</v>
      </c>
    </row>
    <row r="92" spans="1:3" ht="14.25" customHeight="1">
      <c r="A92" s="2">
        <v>90</v>
      </c>
      <c r="B92" s="250" t="s">
        <v>213</v>
      </c>
      <c r="C92" s="251">
        <v>0</v>
      </c>
    </row>
    <row r="93" spans="1:3" ht="14.25" customHeight="1">
      <c r="A93" s="2"/>
      <c r="C93" s="151"/>
    </row>
    <row r="94" spans="1:3" ht="14.25" customHeight="1">
      <c r="A94" s="2"/>
      <c r="B94" s="58"/>
      <c r="C94" s="151"/>
    </row>
    <row r="95" spans="1:3" ht="14.25" customHeight="1">
      <c r="A95" s="2"/>
      <c r="B95" s="7" t="s">
        <v>11</v>
      </c>
      <c r="C95" s="208">
        <v>9245.2950000000001</v>
      </c>
    </row>
    <row r="96" spans="1:3" ht="14.25" customHeight="1">
      <c r="A96" s="2"/>
      <c r="B96" s="7" t="s">
        <v>10</v>
      </c>
      <c r="C96" s="44">
        <v>10404.492888888894</v>
      </c>
    </row>
  </sheetData>
  <sortState xmlns:xlrd2="http://schemas.microsoft.com/office/spreadsheetml/2017/richdata2" ref="H3:I92">
    <sortCondition descending="1" ref="I3:I92"/>
  </sortState>
  <phoneticPr fontId="51" type="noConversion"/>
  <conditionalFormatting sqref="C50:C92">
    <cfRule type="cellIs" dxfId="29" priority="2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6">
    <pageSetUpPr fitToPage="1"/>
  </sheetPr>
  <dimension ref="A1:H97"/>
  <sheetViews>
    <sheetView zoomScaleNormal="100" workbookViewId="0">
      <pane ySplit="3" topLeftCell="A4" activePane="bottomLeft" state="frozen"/>
      <selection activeCell="H30" sqref="H30"/>
      <selection pane="bottomLeft"/>
    </sheetView>
  </sheetViews>
  <sheetFormatPr defaultColWidth="9.140625" defaultRowHeight="14.25" customHeight="1"/>
  <cols>
    <col min="1" max="1" width="20" customWidth="1"/>
    <col min="2" max="2" width="30.7109375" style="20" customWidth="1"/>
    <col min="3" max="3" width="31.28515625" style="20" customWidth="1"/>
    <col min="4" max="4" width="21.5703125" style="2" bestFit="1" customWidth="1"/>
    <col min="5" max="5" width="20" style="2" bestFit="1" customWidth="1"/>
    <col min="6" max="6" width="21.5703125" bestFit="1" customWidth="1"/>
    <col min="7" max="7" width="25.85546875" bestFit="1" customWidth="1"/>
    <col min="8" max="8" width="20.85546875" style="24" bestFit="1" customWidth="1"/>
  </cols>
  <sheetData>
    <row r="1" spans="1:3" ht="16.5" customHeight="1">
      <c r="A1" s="9" t="s">
        <v>552</v>
      </c>
    </row>
    <row r="2" spans="1:3" ht="14.25" customHeight="1">
      <c r="A2" s="3"/>
    </row>
    <row r="3" spans="1:3" ht="24" customHeight="1">
      <c r="A3" s="32"/>
      <c r="B3" s="161" t="s">
        <v>553</v>
      </c>
      <c r="C3" s="161" t="s">
        <v>554</v>
      </c>
    </row>
    <row r="4" spans="1:3" ht="14.25" customHeight="1">
      <c r="A4" s="242" t="s">
        <v>317</v>
      </c>
      <c r="B4" s="282">
        <v>27</v>
      </c>
      <c r="C4" s="282">
        <v>64</v>
      </c>
    </row>
    <row r="5" spans="1:3" ht="14.25" customHeight="1">
      <c r="A5" s="242" t="s">
        <v>184</v>
      </c>
      <c r="B5" s="282">
        <v>115</v>
      </c>
      <c r="C5" s="282">
        <v>369</v>
      </c>
    </row>
    <row r="6" spans="1:3" ht="14.25" customHeight="1">
      <c r="A6" s="242" t="s">
        <v>29</v>
      </c>
      <c r="B6" s="282">
        <v>0</v>
      </c>
      <c r="C6" s="282">
        <v>0</v>
      </c>
    </row>
    <row r="7" spans="1:3" ht="14.25" customHeight="1">
      <c r="A7" s="242" t="s">
        <v>30</v>
      </c>
      <c r="B7" s="282">
        <v>255</v>
      </c>
      <c r="C7" s="282">
        <v>145</v>
      </c>
    </row>
    <row r="8" spans="1:3" ht="14.25" customHeight="1">
      <c r="A8" s="242" t="s">
        <v>32</v>
      </c>
      <c r="B8" s="282">
        <v>620</v>
      </c>
      <c r="C8" s="282">
        <v>79</v>
      </c>
    </row>
    <row r="9" spans="1:3" ht="14.25" customHeight="1">
      <c r="A9" s="242" t="s">
        <v>33</v>
      </c>
      <c r="B9" s="282">
        <v>71</v>
      </c>
      <c r="C9" s="282">
        <v>156</v>
      </c>
    </row>
    <row r="10" spans="1:3" ht="14.25" customHeight="1">
      <c r="A10" s="242" t="s">
        <v>37</v>
      </c>
      <c r="B10" s="282">
        <v>6</v>
      </c>
      <c r="C10" s="282">
        <v>60</v>
      </c>
    </row>
    <row r="11" spans="1:3" ht="14.25" customHeight="1">
      <c r="A11" s="242" t="s">
        <v>213</v>
      </c>
      <c r="B11" s="282">
        <v>14</v>
      </c>
      <c r="C11" s="282">
        <v>0</v>
      </c>
    </row>
    <row r="12" spans="1:3" ht="14.25" customHeight="1">
      <c r="A12" s="242" t="s">
        <v>38</v>
      </c>
      <c r="B12" s="282">
        <v>153</v>
      </c>
      <c r="C12" s="282">
        <v>745</v>
      </c>
    </row>
    <row r="13" spans="1:3" ht="14.25" customHeight="1">
      <c r="A13" s="242" t="s">
        <v>42</v>
      </c>
      <c r="B13" s="282">
        <v>87</v>
      </c>
      <c r="C13" s="282">
        <v>1</v>
      </c>
    </row>
    <row r="14" spans="1:3" ht="14.25" customHeight="1">
      <c r="A14" s="242" t="s">
        <v>44</v>
      </c>
      <c r="B14" s="282">
        <v>2</v>
      </c>
      <c r="C14" s="282">
        <v>2</v>
      </c>
    </row>
    <row r="15" spans="1:3" ht="14.25" customHeight="1">
      <c r="A15" s="242" t="s">
        <v>47</v>
      </c>
      <c r="B15" s="282">
        <v>13</v>
      </c>
      <c r="C15" s="282">
        <v>0</v>
      </c>
    </row>
    <row r="16" spans="1:3" ht="14.25" customHeight="1">
      <c r="A16" s="242" t="s">
        <v>49</v>
      </c>
      <c r="B16" s="282">
        <v>62</v>
      </c>
      <c r="C16" s="282">
        <v>171</v>
      </c>
    </row>
    <row r="17" spans="1:3" ht="14.25" customHeight="1">
      <c r="A17" s="242" t="s">
        <v>53</v>
      </c>
      <c r="B17" s="282">
        <v>1021</v>
      </c>
      <c r="C17" s="282">
        <v>884</v>
      </c>
    </row>
    <row r="18" spans="1:3" ht="14.25" customHeight="1">
      <c r="A18" s="242" t="s">
        <v>54</v>
      </c>
      <c r="B18" s="282">
        <v>521</v>
      </c>
      <c r="C18" s="282">
        <v>7</v>
      </c>
    </row>
    <row r="19" spans="1:3" ht="14.25" customHeight="1">
      <c r="A19" s="242" t="s">
        <v>56</v>
      </c>
      <c r="B19" s="282">
        <v>199</v>
      </c>
      <c r="C19" s="282">
        <v>390</v>
      </c>
    </row>
    <row r="20" spans="1:3" ht="14.25" customHeight="1">
      <c r="A20" s="242" t="s">
        <v>57</v>
      </c>
      <c r="B20" s="282">
        <v>173</v>
      </c>
      <c r="C20" s="282">
        <v>989</v>
      </c>
    </row>
    <row r="21" spans="1:3" ht="14.25" customHeight="1">
      <c r="A21" s="242" t="s">
        <v>59</v>
      </c>
      <c r="B21" s="282">
        <v>128</v>
      </c>
      <c r="C21" s="282">
        <v>416</v>
      </c>
    </row>
    <row r="22" spans="1:3" ht="14.25" customHeight="1">
      <c r="A22" s="242" t="s">
        <v>318</v>
      </c>
      <c r="B22" s="282">
        <v>1105</v>
      </c>
      <c r="C22" s="282">
        <v>106</v>
      </c>
    </row>
    <row r="23" spans="1:3" ht="14.25" customHeight="1">
      <c r="A23" s="242" t="s">
        <v>220</v>
      </c>
      <c r="B23" s="282">
        <v>93</v>
      </c>
      <c r="C23" s="282">
        <v>488</v>
      </c>
    </row>
    <row r="24" spans="1:3" ht="14.25" customHeight="1">
      <c r="A24" s="242" t="s">
        <v>60</v>
      </c>
      <c r="B24" s="282">
        <v>39</v>
      </c>
      <c r="C24" s="282">
        <v>200</v>
      </c>
    </row>
    <row r="25" spans="1:3" ht="14.25" customHeight="1">
      <c r="A25" s="242" t="s">
        <v>319</v>
      </c>
      <c r="B25" s="282">
        <v>118</v>
      </c>
      <c r="C25" s="282">
        <v>227</v>
      </c>
    </row>
    <row r="26" spans="1:3" ht="14.25" customHeight="1">
      <c r="A26" s="242" t="s">
        <v>63</v>
      </c>
      <c r="B26" s="282">
        <v>21</v>
      </c>
      <c r="C26" s="282">
        <v>15</v>
      </c>
    </row>
    <row r="27" spans="1:3" ht="14.25" customHeight="1">
      <c r="A27" s="242" t="s">
        <v>65</v>
      </c>
      <c r="B27" s="282">
        <v>482</v>
      </c>
      <c r="C27" s="282">
        <v>168</v>
      </c>
    </row>
    <row r="28" spans="1:3" ht="14.25" customHeight="1">
      <c r="A28" s="242" t="s">
        <v>70</v>
      </c>
      <c r="B28" s="282">
        <v>1035</v>
      </c>
      <c r="C28" s="282">
        <v>976</v>
      </c>
    </row>
    <row r="29" spans="1:3" ht="14.25" customHeight="1">
      <c r="A29" s="242" t="s">
        <v>74</v>
      </c>
      <c r="B29" s="282">
        <v>37</v>
      </c>
      <c r="C29" s="282">
        <v>24</v>
      </c>
    </row>
    <row r="30" spans="1:3" ht="14.25" customHeight="1">
      <c r="A30" s="242" t="s">
        <v>75</v>
      </c>
      <c r="B30" s="282">
        <v>148</v>
      </c>
      <c r="C30" s="282">
        <v>66</v>
      </c>
    </row>
    <row r="31" spans="1:3" ht="14.25" customHeight="1">
      <c r="A31" s="242" t="s">
        <v>76</v>
      </c>
      <c r="B31" s="282">
        <v>242</v>
      </c>
      <c r="C31" s="282">
        <v>129</v>
      </c>
    </row>
    <row r="32" spans="1:3" ht="14.25" customHeight="1">
      <c r="A32" s="242" t="s">
        <v>79</v>
      </c>
      <c r="B32" s="282">
        <v>198</v>
      </c>
      <c r="C32" s="282">
        <v>650</v>
      </c>
    </row>
    <row r="33" spans="1:3" ht="14.25" customHeight="1">
      <c r="A33" s="242" t="s">
        <v>186</v>
      </c>
      <c r="B33" s="282">
        <v>7</v>
      </c>
      <c r="C33" s="282">
        <v>18</v>
      </c>
    </row>
    <row r="34" spans="1:3" ht="14.25" customHeight="1">
      <c r="A34" s="242" t="s">
        <v>82</v>
      </c>
      <c r="B34" s="282">
        <v>77</v>
      </c>
      <c r="C34" s="282">
        <v>23</v>
      </c>
    </row>
    <row r="35" spans="1:3" ht="14.25" customHeight="1">
      <c r="A35" s="242" t="s">
        <v>224</v>
      </c>
      <c r="B35" s="282">
        <v>0</v>
      </c>
      <c r="C35" s="282">
        <v>1</v>
      </c>
    </row>
    <row r="36" spans="1:3" ht="14.25" customHeight="1">
      <c r="A36" s="242" t="s">
        <v>85</v>
      </c>
      <c r="B36" s="282">
        <v>84</v>
      </c>
      <c r="C36" s="282">
        <v>4</v>
      </c>
    </row>
    <row r="37" spans="1:3" ht="14.25" customHeight="1">
      <c r="A37" s="242" t="s">
        <v>88</v>
      </c>
      <c r="B37" s="282">
        <v>168</v>
      </c>
      <c r="C37" s="282">
        <v>202</v>
      </c>
    </row>
    <row r="38" spans="1:3" ht="14.25" customHeight="1">
      <c r="A38" s="242" t="s">
        <v>225</v>
      </c>
      <c r="B38" s="282">
        <v>45</v>
      </c>
      <c r="C38" s="282">
        <v>264</v>
      </c>
    </row>
    <row r="39" spans="1:3" ht="14.25" customHeight="1">
      <c r="A39" s="242" t="s">
        <v>91</v>
      </c>
      <c r="B39" s="282">
        <v>5</v>
      </c>
      <c r="C39" s="282">
        <v>0</v>
      </c>
    </row>
    <row r="40" spans="1:3" ht="14.25" customHeight="1">
      <c r="A40" s="242" t="s">
        <v>92</v>
      </c>
      <c r="B40" s="282">
        <v>604</v>
      </c>
      <c r="C40" s="282">
        <v>491</v>
      </c>
    </row>
    <row r="41" spans="1:3" ht="14.25" customHeight="1">
      <c r="A41" s="242" t="s">
        <v>188</v>
      </c>
      <c r="B41" s="282">
        <v>256</v>
      </c>
      <c r="C41" s="282">
        <v>350</v>
      </c>
    </row>
    <row r="42" spans="1:3" ht="14.25" customHeight="1">
      <c r="A42" s="242" t="s">
        <v>96</v>
      </c>
      <c r="B42" s="282">
        <v>227</v>
      </c>
      <c r="C42" s="282">
        <v>253</v>
      </c>
    </row>
    <row r="43" spans="1:3" ht="14.25" customHeight="1">
      <c r="A43" s="242" t="s">
        <v>98</v>
      </c>
      <c r="B43" s="282">
        <v>29</v>
      </c>
      <c r="C43" s="282">
        <v>1</v>
      </c>
    </row>
    <row r="44" spans="1:3" ht="14.25" customHeight="1">
      <c r="A44" s="242" t="s">
        <v>99</v>
      </c>
      <c r="B44" s="282">
        <v>19</v>
      </c>
      <c r="C44" s="282">
        <v>17</v>
      </c>
    </row>
    <row r="45" spans="1:3" ht="14.25" customHeight="1">
      <c r="A45" s="242" t="s">
        <v>226</v>
      </c>
      <c r="B45" s="282">
        <v>246</v>
      </c>
      <c r="C45" s="282">
        <v>574</v>
      </c>
    </row>
    <row r="46" spans="1:3" ht="14.25" customHeight="1">
      <c r="A46" s="242" t="s">
        <v>102</v>
      </c>
      <c r="B46" s="282">
        <v>0</v>
      </c>
      <c r="C46" s="282">
        <v>0</v>
      </c>
    </row>
    <row r="47" spans="1:3" ht="14.25" customHeight="1">
      <c r="A47" s="242" t="s">
        <v>104</v>
      </c>
      <c r="B47" s="282">
        <v>8</v>
      </c>
      <c r="C47" s="282">
        <v>14</v>
      </c>
    </row>
    <row r="48" spans="1:3" ht="14.25" customHeight="1">
      <c r="A48" s="242" t="s">
        <v>105</v>
      </c>
      <c r="B48" s="282">
        <v>9527</v>
      </c>
      <c r="C48" s="282">
        <v>10949</v>
      </c>
    </row>
    <row r="49" spans="1:3" ht="14.25" customHeight="1">
      <c r="A49" s="242" t="s">
        <v>108</v>
      </c>
      <c r="B49" s="282">
        <v>21</v>
      </c>
      <c r="C49" s="282">
        <v>33</v>
      </c>
    </row>
    <row r="50" spans="1:3" ht="14.25" customHeight="1">
      <c r="A50" s="2" t="s">
        <v>109</v>
      </c>
      <c r="B50" s="318">
        <v>500</v>
      </c>
      <c r="C50" s="318">
        <v>1660</v>
      </c>
    </row>
    <row r="51" spans="1:3" ht="14.25" customHeight="1">
      <c r="A51" s="2" t="s">
        <v>227</v>
      </c>
      <c r="B51" s="34">
        <v>110</v>
      </c>
      <c r="C51" s="34">
        <v>43</v>
      </c>
    </row>
    <row r="52" spans="1:3" ht="14.25" customHeight="1">
      <c r="A52" s="2" t="s">
        <v>112</v>
      </c>
      <c r="B52" s="34">
        <v>103</v>
      </c>
      <c r="C52" s="34">
        <v>36</v>
      </c>
    </row>
    <row r="53" spans="1:3" ht="14.25" customHeight="1">
      <c r="A53" s="2" t="s">
        <v>113</v>
      </c>
      <c r="B53" s="34">
        <v>37</v>
      </c>
      <c r="C53" s="34">
        <v>101</v>
      </c>
    </row>
    <row r="54" spans="1:3" ht="14.25" customHeight="1">
      <c r="A54" s="2" t="s">
        <v>114</v>
      </c>
      <c r="B54" s="34">
        <v>102</v>
      </c>
      <c r="C54" s="34">
        <v>35</v>
      </c>
    </row>
    <row r="55" spans="1:3" ht="14.25" customHeight="1">
      <c r="A55" s="2" t="s">
        <v>116</v>
      </c>
      <c r="B55" s="34">
        <v>4053</v>
      </c>
      <c r="C55" s="34">
        <v>6947</v>
      </c>
    </row>
    <row r="56" spans="1:3" ht="14.25" customHeight="1">
      <c r="A56" s="2" t="s">
        <v>189</v>
      </c>
      <c r="B56" s="34">
        <v>0</v>
      </c>
      <c r="C56" s="34">
        <v>0</v>
      </c>
    </row>
    <row r="57" spans="1:3" ht="14.25" customHeight="1">
      <c r="A57" s="2" t="s">
        <v>327</v>
      </c>
      <c r="B57" s="34">
        <v>3</v>
      </c>
      <c r="C57" s="34">
        <v>16</v>
      </c>
    </row>
    <row r="58" spans="1:3" ht="14.25" customHeight="1">
      <c r="A58" s="2" t="s">
        <v>124</v>
      </c>
      <c r="B58" s="34">
        <v>21</v>
      </c>
      <c r="C58" s="34">
        <v>2</v>
      </c>
    </row>
    <row r="59" spans="1:3" ht="14.25" customHeight="1">
      <c r="A59" s="2" t="s">
        <v>125</v>
      </c>
      <c r="B59" s="34">
        <v>55</v>
      </c>
      <c r="C59" s="34">
        <v>193</v>
      </c>
    </row>
    <row r="60" spans="1:3" ht="14.25" customHeight="1">
      <c r="A60" s="2" t="s">
        <v>228</v>
      </c>
      <c r="B60" s="34">
        <v>11912</v>
      </c>
      <c r="C60" s="34">
        <v>7273</v>
      </c>
    </row>
    <row r="61" spans="1:3" ht="14.25" customHeight="1">
      <c r="A61" s="2" t="s">
        <v>126</v>
      </c>
      <c r="B61" s="34">
        <v>34</v>
      </c>
      <c r="C61" s="34">
        <v>0</v>
      </c>
    </row>
    <row r="62" spans="1:3" ht="14.25" customHeight="1">
      <c r="A62" s="2" t="s">
        <v>190</v>
      </c>
      <c r="B62" s="34">
        <v>689</v>
      </c>
      <c r="C62" s="34">
        <v>900</v>
      </c>
    </row>
    <row r="63" spans="1:3" ht="14.25" customHeight="1">
      <c r="A63" s="2" t="s">
        <v>129</v>
      </c>
      <c r="B63" s="34">
        <v>19</v>
      </c>
      <c r="C63" s="34">
        <v>0</v>
      </c>
    </row>
    <row r="64" spans="1:3" ht="14.25" customHeight="1">
      <c r="A64" s="2" t="s">
        <v>130</v>
      </c>
      <c r="B64" s="34">
        <v>12</v>
      </c>
      <c r="C64" s="34">
        <v>107</v>
      </c>
    </row>
    <row r="65" spans="1:3" ht="14.25" customHeight="1">
      <c r="A65" s="2" t="s">
        <v>131</v>
      </c>
      <c r="B65" s="34">
        <v>110</v>
      </c>
      <c r="C65" s="34">
        <v>427</v>
      </c>
    </row>
    <row r="66" spans="1:3" ht="14.25" customHeight="1">
      <c r="A66" s="2" t="s">
        <v>132</v>
      </c>
      <c r="B66" s="34">
        <v>37</v>
      </c>
      <c r="C66" s="34">
        <v>72</v>
      </c>
    </row>
    <row r="67" spans="1:3" ht="14.25" customHeight="1">
      <c r="A67" s="2" t="s">
        <v>134</v>
      </c>
      <c r="B67" s="34">
        <v>44</v>
      </c>
      <c r="C67" s="34">
        <v>0</v>
      </c>
    </row>
    <row r="68" spans="1:3" ht="14.25" customHeight="1">
      <c r="A68" s="2" t="s">
        <v>135</v>
      </c>
      <c r="B68" s="34">
        <v>121</v>
      </c>
      <c r="C68" s="34">
        <v>46</v>
      </c>
    </row>
    <row r="69" spans="1:3" ht="14.25" customHeight="1">
      <c r="A69" s="2" t="s">
        <v>230</v>
      </c>
      <c r="B69" s="34">
        <v>519</v>
      </c>
      <c r="C69" s="34">
        <v>737</v>
      </c>
    </row>
    <row r="70" spans="1:3" ht="14.25" customHeight="1">
      <c r="A70" s="2" t="s">
        <v>231</v>
      </c>
      <c r="B70" s="34">
        <v>4280</v>
      </c>
      <c r="C70" s="34">
        <v>910</v>
      </c>
    </row>
    <row r="71" spans="1:3" ht="14.25" customHeight="1">
      <c r="A71" s="2" t="s">
        <v>320</v>
      </c>
      <c r="B71" s="34">
        <v>82</v>
      </c>
      <c r="C71" s="34">
        <v>135</v>
      </c>
    </row>
    <row r="72" spans="1:3" ht="14.25" customHeight="1">
      <c r="A72" s="2" t="s">
        <v>191</v>
      </c>
      <c r="B72" s="34">
        <v>66</v>
      </c>
      <c r="C72" s="34">
        <v>102</v>
      </c>
    </row>
    <row r="73" spans="1:3" ht="14.25" customHeight="1">
      <c r="A73" s="2" t="s">
        <v>138</v>
      </c>
      <c r="B73" s="34">
        <v>417</v>
      </c>
      <c r="C73" s="34">
        <v>260</v>
      </c>
    </row>
    <row r="74" spans="1:3" ht="14.25" customHeight="1">
      <c r="A74" s="2" t="s">
        <v>139</v>
      </c>
      <c r="B74" s="34">
        <v>17</v>
      </c>
      <c r="C74" s="34">
        <v>143</v>
      </c>
    </row>
    <row r="75" spans="1:3" ht="14.25" customHeight="1">
      <c r="A75" s="2" t="s">
        <v>140</v>
      </c>
      <c r="B75" s="34">
        <v>182</v>
      </c>
      <c r="C75" s="34">
        <v>236</v>
      </c>
    </row>
    <row r="76" spans="1:3" ht="14.25" customHeight="1">
      <c r="A76" s="2" t="s">
        <v>142</v>
      </c>
      <c r="B76" s="34">
        <v>150</v>
      </c>
      <c r="C76" s="34">
        <v>51</v>
      </c>
    </row>
    <row r="77" spans="1:3" ht="14.25" customHeight="1">
      <c r="A77" s="2" t="s">
        <v>144</v>
      </c>
      <c r="B77" s="34">
        <v>244</v>
      </c>
      <c r="C77" s="34">
        <v>72</v>
      </c>
    </row>
    <row r="78" spans="1:3" ht="14.25" customHeight="1">
      <c r="A78" s="2" t="s">
        <v>145</v>
      </c>
      <c r="B78" s="34">
        <v>386</v>
      </c>
      <c r="C78" s="34">
        <v>82</v>
      </c>
    </row>
    <row r="79" spans="1:3" ht="14.25" customHeight="1">
      <c r="A79" s="2" t="s">
        <v>321</v>
      </c>
      <c r="B79" s="34">
        <v>523</v>
      </c>
      <c r="C79" s="34">
        <v>304</v>
      </c>
    </row>
    <row r="80" spans="1:3" ht="14.25" customHeight="1">
      <c r="A80" s="2" t="s">
        <v>150</v>
      </c>
      <c r="B80" s="34">
        <v>391</v>
      </c>
      <c r="C80" s="34">
        <v>392</v>
      </c>
    </row>
    <row r="81" spans="1:3" ht="14.25" customHeight="1">
      <c r="A81" s="2" t="s">
        <v>119</v>
      </c>
      <c r="B81" s="34">
        <v>35</v>
      </c>
      <c r="C81" s="34">
        <v>96</v>
      </c>
    </row>
    <row r="82" spans="1:3" ht="14.25" customHeight="1">
      <c r="A82" s="2" t="s">
        <v>234</v>
      </c>
      <c r="B82" s="34">
        <v>10</v>
      </c>
      <c r="C82" s="34">
        <v>8</v>
      </c>
    </row>
    <row r="83" spans="1:3" ht="14.25" customHeight="1">
      <c r="A83" s="2" t="s">
        <v>153</v>
      </c>
      <c r="B83" s="34">
        <v>5</v>
      </c>
      <c r="C83" s="34">
        <v>7</v>
      </c>
    </row>
    <row r="84" spans="1:3" ht="14.25" customHeight="1">
      <c r="A84" s="2" t="s">
        <v>155</v>
      </c>
      <c r="B84" s="34">
        <v>85</v>
      </c>
      <c r="C84" s="34">
        <v>110</v>
      </c>
    </row>
    <row r="85" spans="1:3" ht="14.25" customHeight="1">
      <c r="A85" s="2" t="s">
        <v>160</v>
      </c>
      <c r="B85" s="34">
        <v>853</v>
      </c>
      <c r="C85" s="34">
        <v>1400</v>
      </c>
    </row>
    <row r="86" spans="1:3" ht="14.25" customHeight="1">
      <c r="A86" s="2" t="s">
        <v>162</v>
      </c>
      <c r="B86" s="34">
        <v>26</v>
      </c>
      <c r="C86" s="34">
        <v>5</v>
      </c>
    </row>
    <row r="87" spans="1:3" ht="14.25" customHeight="1">
      <c r="A87" s="2" t="s">
        <v>235</v>
      </c>
      <c r="B87" s="34">
        <v>36</v>
      </c>
      <c r="C87" s="34">
        <v>7</v>
      </c>
    </row>
    <row r="88" spans="1:3" ht="14.25" customHeight="1">
      <c r="A88" s="2" t="s">
        <v>163</v>
      </c>
      <c r="B88" s="34">
        <v>160</v>
      </c>
      <c r="C88" s="34">
        <v>47</v>
      </c>
    </row>
    <row r="89" spans="1:3" ht="14.25" customHeight="1">
      <c r="A89" s="2" t="s">
        <v>164</v>
      </c>
      <c r="B89" s="34">
        <v>144</v>
      </c>
      <c r="C89" s="34">
        <v>0</v>
      </c>
    </row>
    <row r="90" spans="1:3" ht="14.25" customHeight="1">
      <c r="A90" s="2" t="s">
        <v>192</v>
      </c>
      <c r="B90" s="34">
        <v>178</v>
      </c>
      <c r="C90" s="34">
        <v>105</v>
      </c>
    </row>
    <row r="91" spans="1:3" ht="14.25" customHeight="1">
      <c r="A91" s="2" t="s">
        <v>166</v>
      </c>
      <c r="B91" s="34">
        <v>98</v>
      </c>
      <c r="C91" s="34">
        <v>110</v>
      </c>
    </row>
    <row r="92" spans="1:3" ht="14.25" customHeight="1">
      <c r="A92" s="2" t="s">
        <v>167</v>
      </c>
      <c r="B92" s="34">
        <v>576</v>
      </c>
      <c r="C92" s="34">
        <v>625</v>
      </c>
    </row>
    <row r="93" spans="1:3" ht="14.25" customHeight="1">
      <c r="A93" s="2" t="s">
        <v>193</v>
      </c>
      <c r="B93" s="34">
        <v>7</v>
      </c>
      <c r="C93" s="34">
        <v>8</v>
      </c>
    </row>
    <row r="94" spans="1:3" ht="14.25" customHeight="1">
      <c r="A94" s="2"/>
      <c r="B94" s="34"/>
      <c r="C94" s="34"/>
    </row>
    <row r="95" spans="1:3" ht="14.25" customHeight="1">
      <c r="A95" s="7" t="s">
        <v>11</v>
      </c>
      <c r="B95" s="68">
        <v>100</v>
      </c>
      <c r="C95" s="68">
        <v>101.5</v>
      </c>
    </row>
    <row r="96" spans="1:3" ht="14.25" customHeight="1">
      <c r="A96" s="7" t="s">
        <v>10</v>
      </c>
      <c r="B96" s="68">
        <v>508.22222222222223</v>
      </c>
      <c r="C96" s="68">
        <v>494.78888888888889</v>
      </c>
    </row>
    <row r="97" spans="1:3" ht="14.25" customHeight="1">
      <c r="A97" s="7" t="s">
        <v>237</v>
      </c>
      <c r="B97" s="68">
        <v>45740</v>
      </c>
      <c r="C97" s="68">
        <v>44531</v>
      </c>
    </row>
  </sheetData>
  <sortState xmlns:xlrd2="http://schemas.microsoft.com/office/spreadsheetml/2017/richdata2" ref="A4:C50">
    <sortCondition ref="A4"/>
  </sortState>
  <phoneticPr fontId="51" type="noConversion"/>
  <conditionalFormatting sqref="B4:C50">
    <cfRule type="cellIs" dxfId="28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8">
    <pageSetUpPr fitToPage="1"/>
  </sheetPr>
  <dimension ref="A1:G100"/>
  <sheetViews>
    <sheetView zoomScaleNormal="100" workbookViewId="0">
      <pane ySplit="3" topLeftCell="A88" activePane="bottomLeft" state="frozen"/>
      <selection sqref="A1:C97"/>
      <selection pane="bottomLeft" activeCell="A95" sqref="A95:XFD97"/>
    </sheetView>
  </sheetViews>
  <sheetFormatPr defaultColWidth="9.140625" defaultRowHeight="14.25" customHeight="1"/>
  <cols>
    <col min="1" max="1" width="21.42578125" customWidth="1"/>
    <col min="2" max="2" width="15.140625" customWidth="1"/>
    <col min="3" max="3" width="15.42578125" customWidth="1"/>
    <col min="4" max="4" width="16.140625" customWidth="1"/>
    <col min="5" max="5" width="19.28515625" style="20" customWidth="1"/>
    <col min="6" max="6" width="19.42578125" style="24" customWidth="1"/>
    <col min="7" max="7" width="30" style="30" bestFit="1" customWidth="1"/>
    <col min="8" max="8" width="19.42578125" bestFit="1" customWidth="1"/>
    <col min="9" max="9" width="30.42578125" bestFit="1" customWidth="1"/>
    <col min="11" max="11" width="20.85546875" bestFit="1" customWidth="1"/>
  </cols>
  <sheetData>
    <row r="1" spans="1:5" ht="16.5" customHeight="1">
      <c r="A1" s="9" t="s">
        <v>555</v>
      </c>
    </row>
    <row r="2" spans="1:5" ht="14.25" customHeight="1">
      <c r="A2" s="3"/>
    </row>
    <row r="3" spans="1:5" s="97" customFormat="1" ht="14.25" customHeight="1">
      <c r="A3" s="113"/>
      <c r="B3" s="169" t="s">
        <v>556</v>
      </c>
      <c r="C3" s="147" t="s">
        <v>557</v>
      </c>
      <c r="D3" s="169" t="s">
        <v>194</v>
      </c>
      <c r="E3" s="114" t="s">
        <v>558</v>
      </c>
    </row>
    <row r="4" spans="1:5" ht="14.25" customHeight="1">
      <c r="A4" s="2" t="s">
        <v>317</v>
      </c>
      <c r="B4" s="73">
        <v>182904</v>
      </c>
      <c r="C4" s="73"/>
      <c r="D4" s="73">
        <v>182904</v>
      </c>
      <c r="E4" s="24" t="s">
        <v>559</v>
      </c>
    </row>
    <row r="5" spans="1:5" ht="14.25" customHeight="1">
      <c r="A5" s="2" t="s">
        <v>184</v>
      </c>
      <c r="B5" s="73">
        <v>77835</v>
      </c>
      <c r="C5" s="73"/>
      <c r="D5" s="73">
        <v>77835</v>
      </c>
      <c r="E5" s="24" t="s">
        <v>559</v>
      </c>
    </row>
    <row r="6" spans="1:5" ht="14.25" customHeight="1">
      <c r="A6" s="2" t="s">
        <v>29</v>
      </c>
      <c r="B6" s="73">
        <v>3380</v>
      </c>
      <c r="C6" s="73"/>
      <c r="D6" s="73">
        <v>3380</v>
      </c>
      <c r="E6" s="24" t="s">
        <v>560</v>
      </c>
    </row>
    <row r="7" spans="1:5" ht="14.25" customHeight="1">
      <c r="A7" s="2" t="s">
        <v>30</v>
      </c>
      <c r="B7" s="73">
        <v>102913</v>
      </c>
      <c r="C7" s="73">
        <v>363</v>
      </c>
      <c r="D7" s="73">
        <v>103276</v>
      </c>
      <c r="E7" s="24" t="s">
        <v>559</v>
      </c>
    </row>
    <row r="8" spans="1:5" ht="14.25" customHeight="1">
      <c r="A8" s="2" t="s">
        <v>32</v>
      </c>
      <c r="B8" s="73">
        <v>422844</v>
      </c>
      <c r="C8" s="73"/>
      <c r="D8" s="73">
        <v>422844</v>
      </c>
      <c r="E8" s="24" t="s">
        <v>559</v>
      </c>
    </row>
    <row r="9" spans="1:5" ht="14.25" customHeight="1">
      <c r="A9" s="2" t="s">
        <v>33</v>
      </c>
      <c r="B9" s="73">
        <v>142003</v>
      </c>
      <c r="C9" s="73"/>
      <c r="D9" s="73">
        <v>142003</v>
      </c>
      <c r="E9" s="24" t="s">
        <v>559</v>
      </c>
    </row>
    <row r="10" spans="1:5" ht="14.25" customHeight="1">
      <c r="A10" s="2" t="s">
        <v>37</v>
      </c>
      <c r="B10" s="73">
        <v>20832</v>
      </c>
      <c r="C10" s="73"/>
      <c r="D10" s="73">
        <v>20832</v>
      </c>
      <c r="E10" s="24" t="s">
        <v>559</v>
      </c>
    </row>
    <row r="11" spans="1:5" ht="14.25" customHeight="1">
      <c r="A11" s="2" t="s">
        <v>213</v>
      </c>
      <c r="B11" s="73">
        <v>80091</v>
      </c>
      <c r="C11" s="73">
        <v>494</v>
      </c>
      <c r="D11" s="73">
        <v>80585</v>
      </c>
      <c r="E11" s="24" t="s">
        <v>559</v>
      </c>
    </row>
    <row r="12" spans="1:5" ht="14.25" customHeight="1">
      <c r="A12" s="2" t="s">
        <v>38</v>
      </c>
      <c r="B12" s="73">
        <v>735301</v>
      </c>
      <c r="C12" s="74">
        <v>4485</v>
      </c>
      <c r="D12" s="73">
        <v>739786</v>
      </c>
      <c r="E12" s="24" t="s">
        <v>559</v>
      </c>
    </row>
    <row r="13" spans="1:5" ht="14.25" customHeight="1">
      <c r="A13" s="2" t="s">
        <v>42</v>
      </c>
      <c r="B13" s="73">
        <v>238842</v>
      </c>
      <c r="C13" s="73"/>
      <c r="D13" s="73">
        <v>238842</v>
      </c>
      <c r="E13" s="24" t="s">
        <v>559</v>
      </c>
    </row>
    <row r="14" spans="1:5" ht="14.25" customHeight="1">
      <c r="A14" s="2" t="s">
        <v>44</v>
      </c>
      <c r="B14" s="73">
        <v>6415</v>
      </c>
      <c r="C14" s="73"/>
      <c r="D14" s="73">
        <v>6415</v>
      </c>
      <c r="E14" s="24" t="s">
        <v>559</v>
      </c>
    </row>
    <row r="15" spans="1:5" ht="14.25" customHeight="1">
      <c r="A15" s="2" t="s">
        <v>47</v>
      </c>
      <c r="B15" s="73">
        <v>31398</v>
      </c>
      <c r="C15" s="73"/>
      <c r="D15" s="73">
        <v>31398</v>
      </c>
      <c r="E15" s="24" t="s">
        <v>559</v>
      </c>
    </row>
    <row r="16" spans="1:5" ht="14.25" customHeight="1">
      <c r="A16" s="2" t="s">
        <v>49</v>
      </c>
      <c r="B16" s="73">
        <v>275729</v>
      </c>
      <c r="C16" s="73"/>
      <c r="D16" s="73">
        <v>275729</v>
      </c>
      <c r="E16" s="24" t="s">
        <v>559</v>
      </c>
    </row>
    <row r="17" spans="1:5" ht="14.25" customHeight="1">
      <c r="A17" s="2" t="s">
        <v>53</v>
      </c>
      <c r="B17" s="73">
        <v>688182</v>
      </c>
      <c r="C17" s="73"/>
      <c r="D17" s="73">
        <v>688182</v>
      </c>
      <c r="E17" s="24" t="s">
        <v>559</v>
      </c>
    </row>
    <row r="18" spans="1:5" ht="14.25" customHeight="1">
      <c r="A18" s="2" t="s">
        <v>54</v>
      </c>
      <c r="B18" s="73">
        <v>295394</v>
      </c>
      <c r="C18" s="73"/>
      <c r="D18" s="73">
        <v>295394</v>
      </c>
      <c r="E18" s="24" t="s">
        <v>559</v>
      </c>
    </row>
    <row r="19" spans="1:5" ht="14.25" customHeight="1">
      <c r="A19" s="2" t="s">
        <v>56</v>
      </c>
      <c r="B19" s="73">
        <v>277711</v>
      </c>
      <c r="C19" s="73"/>
      <c r="D19" s="73">
        <v>277711</v>
      </c>
      <c r="E19" s="24" t="s">
        <v>559</v>
      </c>
    </row>
    <row r="20" spans="1:5" ht="14.25" customHeight="1">
      <c r="A20" s="2" t="s">
        <v>57</v>
      </c>
      <c r="B20" s="73">
        <v>859291</v>
      </c>
      <c r="C20" s="73"/>
      <c r="D20" s="73">
        <v>859291</v>
      </c>
      <c r="E20" s="24" t="s">
        <v>559</v>
      </c>
    </row>
    <row r="21" spans="1:5" ht="14.25" customHeight="1">
      <c r="A21" s="2" t="s">
        <v>59</v>
      </c>
      <c r="B21" s="73">
        <v>563202</v>
      </c>
      <c r="C21" s="74">
        <v>1890</v>
      </c>
      <c r="D21" s="73">
        <v>565092</v>
      </c>
      <c r="E21" s="24" t="s">
        <v>559</v>
      </c>
    </row>
    <row r="22" spans="1:5" ht="14.25" customHeight="1">
      <c r="A22" s="2" t="s">
        <v>318</v>
      </c>
      <c r="B22" s="73">
        <v>203275</v>
      </c>
      <c r="C22" s="73">
        <v>51</v>
      </c>
      <c r="D22" s="73">
        <v>203326</v>
      </c>
      <c r="E22" s="24" t="s">
        <v>559</v>
      </c>
    </row>
    <row r="23" spans="1:5" ht="14.25" customHeight="1">
      <c r="A23" s="2" t="s">
        <v>220</v>
      </c>
      <c r="B23" s="73">
        <v>139318</v>
      </c>
      <c r="C23" s="73"/>
      <c r="D23" s="73">
        <v>139318</v>
      </c>
      <c r="E23" s="24" t="s">
        <v>559</v>
      </c>
    </row>
    <row r="24" spans="1:5" ht="14.25" customHeight="1">
      <c r="A24" s="2" t="s">
        <v>60</v>
      </c>
      <c r="B24" s="73">
        <v>102670</v>
      </c>
      <c r="C24" s="73"/>
      <c r="D24" s="73">
        <v>102670</v>
      </c>
      <c r="E24" s="24" t="s">
        <v>559</v>
      </c>
    </row>
    <row r="25" spans="1:5" ht="14.25" customHeight="1">
      <c r="A25" s="2" t="s">
        <v>319</v>
      </c>
      <c r="B25" s="73">
        <v>211334</v>
      </c>
      <c r="C25" s="73">
        <v>2593</v>
      </c>
      <c r="D25" s="73">
        <v>213927</v>
      </c>
      <c r="E25" s="24" t="s">
        <v>559</v>
      </c>
    </row>
    <row r="26" spans="1:5" ht="14.25" customHeight="1">
      <c r="A26" s="2" t="s">
        <v>63</v>
      </c>
      <c r="B26" s="73">
        <v>14533</v>
      </c>
      <c r="C26" s="73"/>
      <c r="D26" s="73">
        <v>14533</v>
      </c>
      <c r="E26" s="24" t="s">
        <v>559</v>
      </c>
    </row>
    <row r="27" spans="1:5" ht="14.25" customHeight="1">
      <c r="A27" s="2" t="s">
        <v>65</v>
      </c>
      <c r="B27" s="73">
        <v>170380</v>
      </c>
      <c r="C27" s="73"/>
      <c r="D27" s="73">
        <v>170380</v>
      </c>
      <c r="E27" s="24" t="s">
        <v>559</v>
      </c>
    </row>
    <row r="28" spans="1:5" ht="14.25" customHeight="1">
      <c r="A28" s="2" t="s">
        <v>70</v>
      </c>
      <c r="B28" s="73">
        <v>568524</v>
      </c>
      <c r="C28" s="73"/>
      <c r="D28" s="73">
        <v>568524</v>
      </c>
      <c r="E28" s="24" t="s">
        <v>559</v>
      </c>
    </row>
    <row r="29" spans="1:5" ht="14.25" customHeight="1">
      <c r="A29" s="2" t="s">
        <v>74</v>
      </c>
      <c r="B29" s="73">
        <v>16397</v>
      </c>
      <c r="C29" s="73"/>
      <c r="D29" s="73">
        <v>16397</v>
      </c>
      <c r="E29" s="24" t="s">
        <v>559</v>
      </c>
    </row>
    <row r="30" spans="1:5" ht="14.25" customHeight="1">
      <c r="A30" s="2" t="s">
        <v>75</v>
      </c>
      <c r="B30" s="73">
        <v>117476</v>
      </c>
      <c r="C30" s="73"/>
      <c r="D30" s="73">
        <v>117476</v>
      </c>
      <c r="E30" s="24" t="s">
        <v>559</v>
      </c>
    </row>
    <row r="31" spans="1:5" ht="14.25" customHeight="1">
      <c r="A31" s="2" t="s">
        <v>76</v>
      </c>
      <c r="B31" s="73">
        <v>482982</v>
      </c>
      <c r="C31" s="73"/>
      <c r="D31" s="73">
        <v>482982</v>
      </c>
      <c r="E31" s="24" t="s">
        <v>559</v>
      </c>
    </row>
    <row r="32" spans="1:5" ht="14.25" customHeight="1">
      <c r="A32" s="2" t="s">
        <v>79</v>
      </c>
      <c r="B32" s="73">
        <v>397198</v>
      </c>
      <c r="C32" s="73"/>
      <c r="D32" s="73">
        <v>397198</v>
      </c>
      <c r="E32" s="24" t="s">
        <v>559</v>
      </c>
    </row>
    <row r="33" spans="1:5" ht="14.25" customHeight="1">
      <c r="A33" s="2" t="s">
        <v>186</v>
      </c>
      <c r="B33" s="73">
        <v>27761</v>
      </c>
      <c r="C33" s="73"/>
      <c r="D33" s="73">
        <v>27761</v>
      </c>
      <c r="E33" s="24" t="s">
        <v>559</v>
      </c>
    </row>
    <row r="34" spans="1:5" ht="14.25" customHeight="1">
      <c r="A34" s="2" t="s">
        <v>82</v>
      </c>
      <c r="B34" s="73">
        <v>74614</v>
      </c>
      <c r="C34" s="73">
        <v>115</v>
      </c>
      <c r="D34" s="73">
        <v>74729</v>
      </c>
      <c r="E34" s="24" t="s">
        <v>559</v>
      </c>
    </row>
    <row r="35" spans="1:5" ht="14.25" customHeight="1">
      <c r="A35" s="2" t="s">
        <v>224</v>
      </c>
      <c r="B35" s="73">
        <v>3102</v>
      </c>
      <c r="C35" s="73"/>
      <c r="D35" s="73">
        <v>3102</v>
      </c>
      <c r="E35" s="24" t="s">
        <v>559</v>
      </c>
    </row>
    <row r="36" spans="1:5" ht="14.25" customHeight="1">
      <c r="A36" s="2" t="s">
        <v>85</v>
      </c>
      <c r="B36" s="73">
        <v>57762</v>
      </c>
      <c r="C36" s="73"/>
      <c r="D36" s="73">
        <v>57762</v>
      </c>
      <c r="E36" s="24" t="s">
        <v>559</v>
      </c>
    </row>
    <row r="37" spans="1:5" ht="14.25" customHeight="1">
      <c r="A37" s="2" t="s">
        <v>88</v>
      </c>
      <c r="B37" s="73">
        <v>104389</v>
      </c>
      <c r="C37" s="73"/>
      <c r="D37" s="73">
        <v>104389</v>
      </c>
      <c r="E37" s="24" t="s">
        <v>559</v>
      </c>
    </row>
    <row r="38" spans="1:5" ht="14.25" customHeight="1">
      <c r="A38" s="2" t="s">
        <v>225</v>
      </c>
      <c r="B38" s="73">
        <v>749865</v>
      </c>
      <c r="C38" s="73">
        <v>1164</v>
      </c>
      <c r="D38" s="73">
        <v>751029</v>
      </c>
      <c r="E38" s="24" t="s">
        <v>559</v>
      </c>
    </row>
    <row r="39" spans="1:5" ht="14.25" customHeight="1">
      <c r="A39" s="2" t="s">
        <v>91</v>
      </c>
      <c r="B39" s="73">
        <v>37047</v>
      </c>
      <c r="C39" s="73"/>
      <c r="D39" s="73">
        <v>37047</v>
      </c>
      <c r="E39" s="24" t="s">
        <v>559</v>
      </c>
    </row>
    <row r="40" spans="1:5" ht="14.25" customHeight="1">
      <c r="A40" s="2" t="s">
        <v>92</v>
      </c>
      <c r="B40" s="73">
        <v>565371</v>
      </c>
      <c r="C40" s="73"/>
      <c r="D40" s="73">
        <v>565371</v>
      </c>
      <c r="E40" s="24" t="s">
        <v>559</v>
      </c>
    </row>
    <row r="41" spans="1:5" ht="14.25" customHeight="1">
      <c r="A41" s="2" t="s">
        <v>188</v>
      </c>
      <c r="B41" s="73">
        <v>1062143</v>
      </c>
      <c r="C41" s="73"/>
      <c r="D41" s="73">
        <v>1062143</v>
      </c>
      <c r="E41" s="24" t="s">
        <v>559</v>
      </c>
    </row>
    <row r="42" spans="1:5" ht="14.25" customHeight="1">
      <c r="A42" s="2" t="s">
        <v>96</v>
      </c>
      <c r="B42" s="73">
        <v>41086</v>
      </c>
      <c r="C42" s="73"/>
      <c r="D42" s="73">
        <v>41086</v>
      </c>
      <c r="E42" s="24" t="s">
        <v>559</v>
      </c>
    </row>
    <row r="43" spans="1:5" ht="14.25" customHeight="1">
      <c r="A43" s="2" t="s">
        <v>98</v>
      </c>
      <c r="B43" s="73">
        <v>65369</v>
      </c>
      <c r="C43" s="73">
        <v>2278</v>
      </c>
      <c r="D43" s="73">
        <v>67647</v>
      </c>
      <c r="E43" s="24" t="s">
        <v>559</v>
      </c>
    </row>
    <row r="44" spans="1:5" ht="14.25" customHeight="1">
      <c r="A44" s="2" t="s">
        <v>99</v>
      </c>
      <c r="B44" s="73">
        <v>88176</v>
      </c>
      <c r="C44" s="73"/>
      <c r="D44" s="73">
        <v>88176</v>
      </c>
      <c r="E44" s="24" t="s">
        <v>559</v>
      </c>
    </row>
    <row r="45" spans="1:5" ht="14.25" customHeight="1">
      <c r="A45" s="2" t="s">
        <v>226</v>
      </c>
      <c r="B45" s="73">
        <v>325966</v>
      </c>
      <c r="C45" s="73"/>
      <c r="D45" s="73">
        <v>325966</v>
      </c>
      <c r="E45" s="24" t="s">
        <v>559</v>
      </c>
    </row>
    <row r="46" spans="1:5" ht="14.25" customHeight="1">
      <c r="A46" s="2" t="s">
        <v>102</v>
      </c>
      <c r="B46" s="73">
        <v>14274</v>
      </c>
      <c r="C46" s="73"/>
      <c r="D46" s="73">
        <v>14274</v>
      </c>
      <c r="E46" s="24" t="s">
        <v>559</v>
      </c>
    </row>
    <row r="47" spans="1:5" ht="14.25" customHeight="1">
      <c r="A47" s="2" t="s">
        <v>104</v>
      </c>
      <c r="B47" s="73">
        <v>413874</v>
      </c>
      <c r="C47" s="73">
        <v>8350</v>
      </c>
      <c r="D47" s="73">
        <v>422224</v>
      </c>
      <c r="E47" s="24" t="s">
        <v>559</v>
      </c>
    </row>
    <row r="48" spans="1:5" ht="14.25" customHeight="1">
      <c r="A48" s="2" t="s">
        <v>105</v>
      </c>
      <c r="B48" s="73">
        <v>353654</v>
      </c>
      <c r="C48" s="73"/>
      <c r="D48" s="73">
        <v>353654</v>
      </c>
      <c r="E48" s="24" t="s">
        <v>559</v>
      </c>
    </row>
    <row r="49" spans="1:5" ht="14.25" customHeight="1">
      <c r="A49" s="2" t="s">
        <v>108</v>
      </c>
      <c r="B49" s="73">
        <v>65846</v>
      </c>
      <c r="C49" s="73"/>
      <c r="D49" s="73">
        <v>65846</v>
      </c>
      <c r="E49" s="24" t="s">
        <v>559</v>
      </c>
    </row>
    <row r="50" spans="1:5" ht="14.25" customHeight="1">
      <c r="A50" s="2" t="s">
        <v>109</v>
      </c>
      <c r="B50" s="73">
        <v>569975</v>
      </c>
      <c r="C50" s="73"/>
      <c r="D50" s="73">
        <v>569975</v>
      </c>
      <c r="E50" s="24" t="s">
        <v>559</v>
      </c>
    </row>
    <row r="51" spans="1:5" ht="14.25" customHeight="1">
      <c r="A51" s="2" t="s">
        <v>227</v>
      </c>
      <c r="B51" s="14">
        <v>173714</v>
      </c>
      <c r="C51" s="14"/>
      <c r="D51" s="14">
        <v>173714</v>
      </c>
      <c r="E51" s="24" t="s">
        <v>559</v>
      </c>
    </row>
    <row r="52" spans="1:5" ht="14.25" customHeight="1">
      <c r="A52" s="2" t="s">
        <v>112</v>
      </c>
      <c r="B52" s="14">
        <v>177642</v>
      </c>
      <c r="C52" s="14"/>
      <c r="D52" s="14">
        <v>177642</v>
      </c>
      <c r="E52" s="24" t="s">
        <v>559</v>
      </c>
    </row>
    <row r="53" spans="1:5" ht="14.25" customHeight="1">
      <c r="A53" s="2" t="s">
        <v>113</v>
      </c>
      <c r="B53" s="14">
        <v>245867</v>
      </c>
      <c r="C53" s="14"/>
      <c r="D53" s="14">
        <v>245867</v>
      </c>
      <c r="E53" s="24" t="s">
        <v>559</v>
      </c>
    </row>
    <row r="54" spans="1:5" ht="14.25" customHeight="1">
      <c r="A54" s="2" t="s">
        <v>114</v>
      </c>
      <c r="B54" s="14">
        <v>68804</v>
      </c>
      <c r="C54" s="14">
        <v>1481</v>
      </c>
      <c r="D54" s="14">
        <v>70285</v>
      </c>
      <c r="E54" s="24" t="s">
        <v>559</v>
      </c>
    </row>
    <row r="55" spans="1:5" ht="14.25" customHeight="1">
      <c r="A55" s="2" t="s">
        <v>116</v>
      </c>
      <c r="B55" s="14">
        <v>190581</v>
      </c>
      <c r="C55" s="14"/>
      <c r="D55" s="14">
        <v>190581</v>
      </c>
      <c r="E55" s="24" t="s">
        <v>559</v>
      </c>
    </row>
    <row r="56" spans="1:5" ht="14.25" customHeight="1">
      <c r="A56" s="2" t="s">
        <v>189</v>
      </c>
      <c r="B56" s="14">
        <v>6569</v>
      </c>
      <c r="C56" s="14">
        <v>1143</v>
      </c>
      <c r="D56" s="14">
        <v>7712</v>
      </c>
      <c r="E56" s="24" t="s">
        <v>559</v>
      </c>
    </row>
    <row r="57" spans="1:5" ht="14.25" customHeight="1">
      <c r="A57" s="2" t="s">
        <v>119</v>
      </c>
      <c r="B57" s="14">
        <v>39608</v>
      </c>
      <c r="C57" s="14"/>
      <c r="D57" s="14">
        <v>39608</v>
      </c>
      <c r="E57" s="24" t="s">
        <v>559</v>
      </c>
    </row>
    <row r="58" spans="1:5" ht="14.25" customHeight="1">
      <c r="A58" s="2" t="s">
        <v>327</v>
      </c>
      <c r="B58" s="14">
        <v>59328</v>
      </c>
      <c r="C58" s="14"/>
      <c r="D58" s="14">
        <v>59328</v>
      </c>
      <c r="E58" s="24" t="s">
        <v>559</v>
      </c>
    </row>
    <row r="59" spans="1:5" ht="14.25" customHeight="1">
      <c r="A59" s="2" t="s">
        <v>124</v>
      </c>
      <c r="B59" s="14">
        <v>602821</v>
      </c>
      <c r="C59" s="14">
        <v>18163</v>
      </c>
      <c r="D59" s="14">
        <v>620984</v>
      </c>
      <c r="E59" s="24" t="s">
        <v>559</v>
      </c>
    </row>
    <row r="60" spans="1:5" ht="14.25" customHeight="1">
      <c r="A60" s="2" t="s">
        <v>125</v>
      </c>
      <c r="B60" s="14">
        <v>293554</v>
      </c>
      <c r="C60" s="14"/>
      <c r="D60" s="14">
        <v>293554</v>
      </c>
      <c r="E60" s="24" t="s">
        <v>559</v>
      </c>
    </row>
    <row r="61" spans="1:5" ht="14.25" customHeight="1">
      <c r="A61" s="2" t="s">
        <v>228</v>
      </c>
      <c r="B61" s="14">
        <v>30112</v>
      </c>
      <c r="C61" s="14"/>
      <c r="D61" s="14">
        <v>30112</v>
      </c>
      <c r="E61" s="24" t="s">
        <v>559</v>
      </c>
    </row>
    <row r="62" spans="1:5" ht="14.25" customHeight="1">
      <c r="A62" s="2" t="s">
        <v>126</v>
      </c>
      <c r="B62" s="14">
        <v>878765</v>
      </c>
      <c r="C62" s="14"/>
      <c r="D62" s="14">
        <v>878765</v>
      </c>
      <c r="E62" s="24" t="s">
        <v>559</v>
      </c>
    </row>
    <row r="63" spans="1:5" ht="14.25" customHeight="1">
      <c r="A63" s="2" t="s">
        <v>190</v>
      </c>
      <c r="B63" s="14">
        <v>65</v>
      </c>
      <c r="C63" s="14"/>
      <c r="D63" s="14">
        <v>65</v>
      </c>
      <c r="E63" s="24" t="s">
        <v>559</v>
      </c>
    </row>
    <row r="64" spans="1:5" ht="14.25" customHeight="1">
      <c r="A64" s="2" t="s">
        <v>129</v>
      </c>
      <c r="B64" s="14">
        <v>38507</v>
      </c>
      <c r="C64" s="14"/>
      <c r="D64" s="14">
        <v>38507</v>
      </c>
      <c r="E64" s="24" t="s">
        <v>559</v>
      </c>
    </row>
    <row r="65" spans="1:5" ht="14.25" customHeight="1">
      <c r="A65" s="2" t="s">
        <v>130</v>
      </c>
      <c r="B65" s="14">
        <v>785683</v>
      </c>
      <c r="C65" s="14"/>
      <c r="D65" s="14">
        <v>785683</v>
      </c>
      <c r="E65" s="24" t="s">
        <v>559</v>
      </c>
    </row>
    <row r="66" spans="1:5" ht="14.25" customHeight="1">
      <c r="A66" s="2" t="s">
        <v>131</v>
      </c>
      <c r="B66" s="14">
        <v>322830</v>
      </c>
      <c r="C66" s="14"/>
      <c r="D66" s="14">
        <v>322830</v>
      </c>
      <c r="E66" s="24" t="s">
        <v>559</v>
      </c>
    </row>
    <row r="67" spans="1:5" ht="14.25" customHeight="1">
      <c r="A67" s="2" t="s">
        <v>132</v>
      </c>
      <c r="B67" s="14">
        <v>252313</v>
      </c>
      <c r="C67" s="14">
        <v>2880</v>
      </c>
      <c r="D67" s="14">
        <v>255193</v>
      </c>
      <c r="E67" s="24" t="s">
        <v>559</v>
      </c>
    </row>
    <row r="68" spans="1:5" ht="14.25" customHeight="1">
      <c r="A68" s="2" t="s">
        <v>134</v>
      </c>
      <c r="B68" s="14">
        <v>140941</v>
      </c>
      <c r="C68" s="14">
        <v>487</v>
      </c>
      <c r="D68" s="14">
        <v>141428</v>
      </c>
      <c r="E68" s="24" t="s">
        <v>559</v>
      </c>
    </row>
    <row r="69" spans="1:5" ht="14.25" customHeight="1">
      <c r="A69" s="2" t="s">
        <v>135</v>
      </c>
      <c r="B69" s="14">
        <v>381809</v>
      </c>
      <c r="C69" s="14"/>
      <c r="D69" s="14">
        <v>381809</v>
      </c>
      <c r="E69" s="24" t="s">
        <v>559</v>
      </c>
    </row>
    <row r="70" spans="1:5" ht="14.25" customHeight="1">
      <c r="A70" s="2" t="s">
        <v>230</v>
      </c>
      <c r="B70" s="14">
        <v>654988</v>
      </c>
      <c r="C70" s="14">
        <v>48838</v>
      </c>
      <c r="D70" s="14">
        <v>703826</v>
      </c>
      <c r="E70" s="24" t="s">
        <v>559</v>
      </c>
    </row>
    <row r="71" spans="1:5" ht="14.25" customHeight="1">
      <c r="A71" s="2" t="s">
        <v>231</v>
      </c>
      <c r="B71" s="14">
        <v>111889</v>
      </c>
      <c r="C71" s="14">
        <v>6035</v>
      </c>
      <c r="D71" s="14">
        <v>117924</v>
      </c>
      <c r="E71" s="24" t="s">
        <v>559</v>
      </c>
    </row>
    <row r="72" spans="1:5" ht="14.25" customHeight="1">
      <c r="A72" s="2" t="s">
        <v>320</v>
      </c>
      <c r="B72" s="14">
        <v>280241</v>
      </c>
      <c r="C72" s="14">
        <v>5306</v>
      </c>
      <c r="D72" s="14">
        <v>285547</v>
      </c>
      <c r="E72" s="24" t="s">
        <v>559</v>
      </c>
    </row>
    <row r="73" spans="1:5" ht="14.25" customHeight="1">
      <c r="A73" s="2" t="s">
        <v>191</v>
      </c>
      <c r="B73" s="14">
        <v>637132</v>
      </c>
      <c r="C73" s="14"/>
      <c r="D73" s="14">
        <v>637132</v>
      </c>
      <c r="E73" s="24" t="s">
        <v>559</v>
      </c>
    </row>
    <row r="74" spans="1:5" ht="14.25" customHeight="1">
      <c r="A74" s="2" t="s">
        <v>138</v>
      </c>
      <c r="B74" s="14">
        <v>174366</v>
      </c>
      <c r="C74" s="14"/>
      <c r="D74" s="14">
        <v>174366</v>
      </c>
      <c r="E74" s="24" t="s">
        <v>559</v>
      </c>
    </row>
    <row r="75" spans="1:5" ht="14.25" customHeight="1">
      <c r="A75" s="2" t="s">
        <v>139</v>
      </c>
      <c r="B75" s="14">
        <v>293822</v>
      </c>
      <c r="C75" s="14">
        <v>7178</v>
      </c>
      <c r="D75" s="14">
        <v>301000</v>
      </c>
      <c r="E75" s="24" t="s">
        <v>559</v>
      </c>
    </row>
    <row r="76" spans="1:5" ht="14.25" customHeight="1">
      <c r="A76" s="2" t="s">
        <v>140</v>
      </c>
      <c r="B76" s="14">
        <v>49293</v>
      </c>
      <c r="C76" s="14"/>
      <c r="D76" s="14">
        <v>49293</v>
      </c>
      <c r="E76" s="24" t="s">
        <v>559</v>
      </c>
    </row>
    <row r="77" spans="1:5" ht="14.25" customHeight="1">
      <c r="A77" s="2" t="s">
        <v>142</v>
      </c>
      <c r="B77" s="14">
        <v>61688</v>
      </c>
      <c r="C77" s="14">
        <v>5519</v>
      </c>
      <c r="D77" s="14">
        <v>67207</v>
      </c>
      <c r="E77" s="24" t="s">
        <v>559</v>
      </c>
    </row>
    <row r="78" spans="1:5" ht="14.25" customHeight="1">
      <c r="A78" s="2" t="s">
        <v>144</v>
      </c>
      <c r="B78" s="14">
        <v>66400</v>
      </c>
      <c r="C78" s="14"/>
      <c r="D78" s="14">
        <v>66400</v>
      </c>
      <c r="E78" s="24" t="s">
        <v>559</v>
      </c>
    </row>
    <row r="79" spans="1:5" ht="14.25" customHeight="1">
      <c r="A79" s="2" t="s">
        <v>145</v>
      </c>
      <c r="B79" s="14">
        <v>581018</v>
      </c>
      <c r="C79" s="14"/>
      <c r="D79" s="14">
        <v>581018</v>
      </c>
      <c r="E79" s="24" t="s">
        <v>559</v>
      </c>
    </row>
    <row r="80" spans="1:5" ht="14.25" customHeight="1">
      <c r="A80" s="2" t="s">
        <v>321</v>
      </c>
      <c r="B80" s="14">
        <v>831959</v>
      </c>
      <c r="C80" s="14"/>
      <c r="D80" s="14">
        <v>831959</v>
      </c>
      <c r="E80" s="24" t="s">
        <v>559</v>
      </c>
    </row>
    <row r="81" spans="1:5" ht="14.25" customHeight="1">
      <c r="A81" s="2" t="s">
        <v>150</v>
      </c>
      <c r="B81" s="14">
        <v>14601</v>
      </c>
      <c r="C81" s="14"/>
      <c r="D81" s="14">
        <v>14601</v>
      </c>
      <c r="E81" s="24" t="s">
        <v>559</v>
      </c>
    </row>
    <row r="82" spans="1:5" ht="14.25" customHeight="1">
      <c r="A82" s="2" t="s">
        <v>234</v>
      </c>
      <c r="B82" s="14">
        <v>41911</v>
      </c>
      <c r="C82" s="14"/>
      <c r="D82" s="14">
        <v>41911</v>
      </c>
      <c r="E82" s="24" t="s">
        <v>559</v>
      </c>
    </row>
    <row r="83" spans="1:5" ht="14.25" customHeight="1">
      <c r="A83" s="2" t="s">
        <v>153</v>
      </c>
      <c r="B83" s="14">
        <v>27829</v>
      </c>
      <c r="C83" s="14"/>
      <c r="D83" s="14">
        <v>27829</v>
      </c>
      <c r="E83" s="24" t="s">
        <v>559</v>
      </c>
    </row>
    <row r="84" spans="1:5" ht="14.25" customHeight="1">
      <c r="A84" s="2" t="s">
        <v>155</v>
      </c>
      <c r="B84" s="14">
        <v>101030</v>
      </c>
      <c r="C84" s="14">
        <v>3843</v>
      </c>
      <c r="D84" s="14">
        <v>104873</v>
      </c>
      <c r="E84" s="24" t="s">
        <v>559</v>
      </c>
    </row>
    <row r="85" spans="1:5" ht="14.25" customHeight="1">
      <c r="A85" s="2" t="s">
        <v>160</v>
      </c>
      <c r="B85" s="14">
        <v>339999</v>
      </c>
      <c r="C85" s="14"/>
      <c r="D85" s="14">
        <v>339999</v>
      </c>
      <c r="E85" s="24" t="s">
        <v>559</v>
      </c>
    </row>
    <row r="86" spans="1:5" ht="14.25" customHeight="1">
      <c r="A86" s="2" t="s">
        <v>162</v>
      </c>
      <c r="B86" s="14">
        <v>8732</v>
      </c>
      <c r="C86" s="14"/>
      <c r="D86" s="14">
        <v>8732</v>
      </c>
      <c r="E86" s="24" t="s">
        <v>559</v>
      </c>
    </row>
    <row r="87" spans="1:5" ht="14.25" customHeight="1">
      <c r="A87" s="2" t="s">
        <v>235</v>
      </c>
      <c r="B87" s="14">
        <v>165282</v>
      </c>
      <c r="C87" s="14"/>
      <c r="D87" s="14">
        <v>165282</v>
      </c>
      <c r="E87" s="24" t="s">
        <v>559</v>
      </c>
    </row>
    <row r="88" spans="1:5" ht="14.25" customHeight="1">
      <c r="A88" s="2" t="s">
        <v>163</v>
      </c>
      <c r="B88" s="14">
        <v>680185</v>
      </c>
      <c r="C88" s="14"/>
      <c r="D88" s="14">
        <v>680185</v>
      </c>
      <c r="E88" s="24" t="s">
        <v>559</v>
      </c>
    </row>
    <row r="89" spans="1:5" ht="14.25" customHeight="1">
      <c r="A89" s="2" t="s">
        <v>164</v>
      </c>
      <c r="B89" s="14">
        <v>113239</v>
      </c>
      <c r="C89" s="14">
        <v>1383</v>
      </c>
      <c r="D89" s="14">
        <v>114622</v>
      </c>
      <c r="E89" s="24" t="s">
        <v>559</v>
      </c>
    </row>
    <row r="90" spans="1:5" ht="14.25" customHeight="1">
      <c r="A90" s="2" t="s">
        <v>192</v>
      </c>
      <c r="B90" s="14">
        <v>36322</v>
      </c>
      <c r="C90" s="14">
        <v>3526</v>
      </c>
      <c r="D90" s="14">
        <v>39848</v>
      </c>
      <c r="E90" s="24" t="s">
        <v>559</v>
      </c>
    </row>
    <row r="91" spans="1:5" ht="14.25" customHeight="1">
      <c r="A91" s="2" t="s">
        <v>166</v>
      </c>
      <c r="B91" s="14">
        <v>172168</v>
      </c>
      <c r="C91" s="14"/>
      <c r="D91" s="14">
        <v>172168</v>
      </c>
      <c r="E91" s="24" t="s">
        <v>559</v>
      </c>
    </row>
    <row r="92" spans="1:5" ht="14.25" customHeight="1">
      <c r="A92" s="2" t="s">
        <v>167</v>
      </c>
      <c r="B92" s="14">
        <v>498489</v>
      </c>
      <c r="C92" s="14"/>
      <c r="D92" s="14">
        <v>498489</v>
      </c>
      <c r="E92" s="24" t="s">
        <v>559</v>
      </c>
    </row>
    <row r="93" spans="1:5" ht="14.25" customHeight="1">
      <c r="A93" s="2" t="s">
        <v>193</v>
      </c>
      <c r="B93" s="14">
        <v>41547</v>
      </c>
      <c r="C93" s="14"/>
      <c r="D93" s="14">
        <v>41547</v>
      </c>
      <c r="E93" s="24" t="s">
        <v>559</v>
      </c>
    </row>
    <row r="94" spans="1:5" ht="14.25" customHeight="1">
      <c r="A94" s="2"/>
      <c r="B94" s="14"/>
      <c r="C94" s="14"/>
      <c r="D94" s="14"/>
      <c r="E94" s="24"/>
    </row>
    <row r="95" spans="1:5" ht="14.25" customHeight="1">
      <c r="A95" s="7" t="s">
        <v>11</v>
      </c>
      <c r="B95" s="15">
        <v>167831</v>
      </c>
      <c r="C95" s="15">
        <v>2593</v>
      </c>
      <c r="D95" s="15">
        <v>167831</v>
      </c>
      <c r="E95" s="24"/>
    </row>
    <row r="96" spans="1:5" ht="14.25" customHeight="1">
      <c r="A96" s="7" t="s">
        <v>10</v>
      </c>
      <c r="B96" s="15">
        <v>252469.67777777778</v>
      </c>
      <c r="C96" s="15">
        <v>5315.208333333333</v>
      </c>
      <c r="D96" s="15">
        <v>253887.06666666668</v>
      </c>
      <c r="E96" s="24"/>
    </row>
    <row r="97" spans="1:5" ht="14.25" customHeight="1">
      <c r="A97" s="7" t="s">
        <v>237</v>
      </c>
      <c r="B97" s="15">
        <v>22722271</v>
      </c>
      <c r="C97" s="15">
        <v>127565</v>
      </c>
      <c r="D97" s="15">
        <v>22849836</v>
      </c>
      <c r="E97" s="24"/>
    </row>
    <row r="99" spans="1:5" ht="14.25" customHeight="1">
      <c r="A99" s="45" t="s">
        <v>561</v>
      </c>
      <c r="B99" s="14"/>
      <c r="C99" s="14"/>
      <c r="D99" s="14"/>
      <c r="E99" s="24"/>
    </row>
    <row r="100" spans="1:5" ht="14.25" customHeight="1">
      <c r="A100" s="45" t="s">
        <v>562</v>
      </c>
      <c r="B100" s="14"/>
      <c r="C100" s="14"/>
      <c r="D100" s="14"/>
      <c r="E100" s="24"/>
    </row>
  </sheetData>
  <sortState xmlns:xlrd2="http://schemas.microsoft.com/office/spreadsheetml/2017/richdata2" ref="A4:E50">
    <sortCondition ref="A4"/>
  </sortState>
  <phoneticPr fontId="51" type="noConversion"/>
  <conditionalFormatting sqref="B4:E50">
    <cfRule type="cellIs" dxfId="27" priority="1" operator="lessThan">
      <formula>0</formula>
    </cfRule>
    <cfRule type="cellIs" dxfId="26" priority="2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0">
    <outlinePr showOutlineSymbols="0"/>
    <pageSetUpPr fitToPage="1"/>
  </sheetPr>
  <dimension ref="A1:W357"/>
  <sheetViews>
    <sheetView showOutlineSymbols="0" zoomScaleNormal="100" workbookViewId="0">
      <pane ySplit="3" topLeftCell="A94" activePane="bottomLeft" state="frozen"/>
      <selection sqref="A1:C97"/>
      <selection pane="bottomLeft"/>
    </sheetView>
  </sheetViews>
  <sheetFormatPr defaultColWidth="9.140625" defaultRowHeight="14.25" customHeight="1" outlineLevelRow="2"/>
  <cols>
    <col min="1" max="1" width="17.7109375" customWidth="1"/>
    <col min="2" max="2" width="21.85546875" style="42" customWidth="1"/>
    <col min="3" max="3" width="22.5703125" style="47" customWidth="1"/>
    <col min="4" max="4" width="21.7109375" style="21" customWidth="1"/>
    <col min="5" max="5" width="2.140625" style="329" customWidth="1"/>
    <col min="6" max="6" width="16.5703125" style="21" customWidth="1"/>
    <col min="7" max="7" width="17.42578125" style="21" customWidth="1"/>
    <col min="8" max="8" width="34.5703125" style="2" hidden="1" customWidth="1"/>
    <col min="9" max="9" width="6.85546875" style="2" hidden="1" customWidth="1"/>
    <col min="10" max="10" width="7.7109375" style="2" hidden="1" customWidth="1"/>
    <col min="11" max="11" width="27.140625" style="2" hidden="1" customWidth="1"/>
    <col min="12" max="12" width="7.5703125" style="2" hidden="1" customWidth="1"/>
    <col min="13" max="13" width="7.7109375" style="2" hidden="1" customWidth="1"/>
    <col min="14" max="14" width="35.28515625" style="2" hidden="1" customWidth="1"/>
    <col min="15" max="16" width="7.7109375" style="2" hidden="1" customWidth="1"/>
    <col min="17" max="17" width="34" style="2" hidden="1" customWidth="1"/>
    <col min="18" max="18" width="7.7109375" style="2" hidden="1" customWidth="1"/>
    <col min="19" max="19" width="8.5703125" style="2" hidden="1" customWidth="1"/>
    <col min="20" max="20" width="3.5703125" style="2" hidden="1" customWidth="1"/>
    <col min="21" max="21" width="22.85546875" style="2" hidden="1" customWidth="1"/>
    <col min="22" max="22" width="9.140625" hidden="1" customWidth="1"/>
    <col min="23" max="23" width="7.7109375" hidden="1" customWidth="1"/>
    <col min="24" max="24" width="31.42578125" bestFit="1" customWidth="1"/>
    <col min="25" max="25" width="21.140625" bestFit="1" customWidth="1"/>
  </cols>
  <sheetData>
    <row r="1" spans="1:23" ht="16.5" customHeight="1">
      <c r="A1" s="9" t="s">
        <v>563</v>
      </c>
      <c r="B1" s="139"/>
      <c r="D1" s="214"/>
      <c r="E1" s="214"/>
      <c r="F1" s="214"/>
      <c r="G1" s="214"/>
      <c r="H1" s="222"/>
      <c r="I1" s="222"/>
    </row>
    <row r="2" spans="1:23" ht="14.25" customHeight="1">
      <c r="A2" s="9"/>
      <c r="B2" s="139"/>
      <c r="D2" s="214"/>
      <c r="E2" s="214"/>
      <c r="F2" s="214"/>
      <c r="G2" s="214"/>
      <c r="H2" s="222"/>
      <c r="I2" s="222"/>
    </row>
    <row r="3" spans="1:23" ht="29.45" customHeight="1">
      <c r="A3" s="37"/>
      <c r="B3" s="170" t="s">
        <v>564</v>
      </c>
      <c r="C3" s="171" t="s">
        <v>565</v>
      </c>
      <c r="D3" s="215" t="s">
        <v>566</v>
      </c>
      <c r="E3" s="323"/>
      <c r="F3" s="215"/>
      <c r="G3" s="215"/>
      <c r="H3" s="225" t="s">
        <v>567</v>
      </c>
      <c r="I3" s="226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5" t="s">
        <v>568</v>
      </c>
      <c r="V3" s="226"/>
      <c r="W3" s="227"/>
    </row>
    <row r="4" spans="1:23" ht="14.25" customHeight="1" outlineLevel="1">
      <c r="A4" s="242" t="s">
        <v>317</v>
      </c>
      <c r="B4" s="318">
        <v>18</v>
      </c>
      <c r="C4" s="318">
        <v>16524</v>
      </c>
      <c r="D4" s="353">
        <v>35950</v>
      </c>
      <c r="E4" s="324"/>
      <c r="F4" s="10"/>
      <c r="G4" s="10"/>
      <c r="H4" s="228"/>
      <c r="I4" s="226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  <c r="V4" s="226"/>
      <c r="W4" s="227"/>
    </row>
    <row r="5" spans="1:23" ht="14.25" customHeight="1" outlineLevel="2">
      <c r="A5" s="242" t="s">
        <v>184</v>
      </c>
      <c r="B5" s="318">
        <v>12</v>
      </c>
      <c r="C5" s="318">
        <v>8070</v>
      </c>
      <c r="D5" s="353">
        <v>9427</v>
      </c>
      <c r="E5" s="325" t="s">
        <v>569</v>
      </c>
      <c r="F5" s="10"/>
      <c r="G5" s="10"/>
      <c r="H5" s="252" t="s">
        <v>570</v>
      </c>
      <c r="I5" s="226">
        <v>0</v>
      </c>
      <c r="J5"/>
      <c r="K5" s="252" t="s">
        <v>571</v>
      </c>
      <c r="L5" s="226">
        <v>718</v>
      </c>
      <c r="M5" s="227"/>
      <c r="N5" s="252" t="s">
        <v>572</v>
      </c>
      <c r="O5" s="226"/>
      <c r="P5" s="227"/>
      <c r="Q5" s="252" t="s">
        <v>573</v>
      </c>
      <c r="R5" s="226"/>
      <c r="S5" s="227"/>
      <c r="T5" s="227"/>
      <c r="U5" s="253" t="s">
        <v>32</v>
      </c>
      <c r="V5" s="226"/>
      <c r="W5" s="227"/>
    </row>
    <row r="6" spans="1:23" ht="14.25" customHeight="1" outlineLevel="2">
      <c r="A6" s="242" t="s">
        <v>29</v>
      </c>
      <c r="B6" s="318">
        <v>3</v>
      </c>
      <c r="C6" s="318">
        <v>0</v>
      </c>
      <c r="D6" s="353">
        <v>0</v>
      </c>
      <c r="E6" s="325"/>
      <c r="F6" s="10"/>
      <c r="G6" s="10"/>
      <c r="H6" s="231" t="s">
        <v>574</v>
      </c>
      <c r="I6" s="226">
        <v>0</v>
      </c>
      <c r="J6" s="227">
        <f>SUM(I5:I6)</f>
        <v>0</v>
      </c>
      <c r="K6" s="228"/>
      <c r="L6" s="226"/>
      <c r="M6" s="227"/>
      <c r="N6" s="228"/>
      <c r="O6" s="226"/>
      <c r="P6" s="227"/>
      <c r="Q6" s="231" t="s">
        <v>575</v>
      </c>
      <c r="R6" s="247"/>
      <c r="S6" s="227"/>
      <c r="T6" s="227"/>
      <c r="U6" s="231" t="s">
        <v>576</v>
      </c>
      <c r="V6" s="226">
        <v>0</v>
      </c>
      <c r="W6" s="227"/>
    </row>
    <row r="7" spans="1:23" ht="14.25" customHeight="1" outlineLevel="2">
      <c r="A7" s="242" t="s">
        <v>30</v>
      </c>
      <c r="B7" s="318">
        <v>14</v>
      </c>
      <c r="C7" s="318">
        <v>8635</v>
      </c>
      <c r="D7" s="353">
        <v>8539</v>
      </c>
      <c r="E7" s="324"/>
      <c r="F7" s="10"/>
      <c r="G7" s="10"/>
      <c r="H7" s="228"/>
      <c r="I7" s="226"/>
      <c r="J7" s="227"/>
      <c r="K7" s="252" t="s">
        <v>577</v>
      </c>
      <c r="L7" s="226">
        <v>8699</v>
      </c>
      <c r="M7" s="227"/>
      <c r="N7" s="252" t="s">
        <v>578</v>
      </c>
      <c r="O7" s="226"/>
      <c r="P7" s="227"/>
      <c r="Q7" s="231" t="s">
        <v>579</v>
      </c>
      <c r="R7" s="226"/>
      <c r="S7" s="227"/>
      <c r="T7" s="227"/>
      <c r="U7" s="231" t="s">
        <v>580</v>
      </c>
      <c r="V7" s="226">
        <v>0</v>
      </c>
      <c r="W7" s="227"/>
    </row>
    <row r="8" spans="1:23" ht="14.25" customHeight="1" outlineLevel="2">
      <c r="A8" s="242" t="s">
        <v>32</v>
      </c>
      <c r="B8" s="318">
        <v>55</v>
      </c>
      <c r="C8" s="318">
        <v>19807</v>
      </c>
      <c r="D8" s="353">
        <v>0</v>
      </c>
      <c r="E8" s="325"/>
      <c r="F8" s="10"/>
      <c r="G8" s="10"/>
      <c r="H8" s="252" t="s">
        <v>581</v>
      </c>
      <c r="I8" s="248">
        <v>8463</v>
      </c>
      <c r="J8" s="227"/>
      <c r="K8" s="231" t="s">
        <v>582</v>
      </c>
      <c r="L8" s="226">
        <v>1413</v>
      </c>
      <c r="M8" s="227"/>
      <c r="N8" s="231" t="s">
        <v>583</v>
      </c>
      <c r="O8" s="226"/>
      <c r="P8" s="227">
        <v>0</v>
      </c>
      <c r="Q8" s="231" t="s">
        <v>584</v>
      </c>
      <c r="R8" s="226"/>
      <c r="S8" s="227">
        <f>SUM(R5:R8)</f>
        <v>0</v>
      </c>
      <c r="T8" s="227"/>
      <c r="U8" s="231" t="s">
        <v>585</v>
      </c>
      <c r="V8" s="226">
        <v>0</v>
      </c>
      <c r="W8" s="227"/>
    </row>
    <row r="9" spans="1:23" ht="14.25" customHeight="1" outlineLevel="2">
      <c r="A9" s="242" t="s">
        <v>33</v>
      </c>
      <c r="B9" s="318">
        <v>24</v>
      </c>
      <c r="C9" s="318">
        <v>6240</v>
      </c>
      <c r="D9" s="353">
        <v>19974</v>
      </c>
      <c r="E9" s="324" t="s">
        <v>569</v>
      </c>
      <c r="F9" s="10"/>
      <c r="G9" s="10"/>
      <c r="H9" s="231" t="s">
        <v>586</v>
      </c>
      <c r="I9" s="226">
        <v>964</v>
      </c>
      <c r="J9" s="227">
        <f>SUM(I8:I9)</f>
        <v>9427</v>
      </c>
      <c r="K9" s="231" t="s">
        <v>587</v>
      </c>
      <c r="L9" s="226"/>
      <c r="M9" s="227">
        <f>SUM(L7:L9)</f>
        <v>10112</v>
      </c>
      <c r="N9" s="228"/>
      <c r="O9" s="226"/>
      <c r="P9" s="227"/>
      <c r="Q9" s="228"/>
      <c r="R9" s="226"/>
      <c r="S9" s="227"/>
      <c r="T9" s="227"/>
      <c r="U9" s="231" t="s">
        <v>588</v>
      </c>
      <c r="V9" s="226">
        <v>0</v>
      </c>
      <c r="W9" s="227"/>
    </row>
    <row r="10" spans="1:23" ht="14.25" customHeight="1" outlineLevel="2">
      <c r="A10" s="242" t="s">
        <v>37</v>
      </c>
      <c r="B10" s="318">
        <v>14</v>
      </c>
      <c r="C10" s="318">
        <v>1995</v>
      </c>
      <c r="D10" s="353">
        <v>2298</v>
      </c>
      <c r="E10" s="324" t="s">
        <v>569</v>
      </c>
      <c r="F10" s="10"/>
      <c r="G10" s="10"/>
      <c r="H10" s="231"/>
      <c r="I10" s="226"/>
      <c r="J10" s="227"/>
      <c r="K10" s="228"/>
      <c r="L10" s="226"/>
      <c r="M10" s="227"/>
      <c r="N10" s="252" t="s">
        <v>589</v>
      </c>
      <c r="O10" s="226"/>
      <c r="P10" s="227"/>
      <c r="Q10" s="252" t="s">
        <v>590</v>
      </c>
      <c r="R10" s="226">
        <v>42372</v>
      </c>
      <c r="S10" s="227"/>
      <c r="T10" s="227"/>
      <c r="U10" s="231" t="s">
        <v>591</v>
      </c>
      <c r="V10" s="226">
        <v>0</v>
      </c>
      <c r="W10" s="227">
        <f>SUM(V5:V10)</f>
        <v>0</v>
      </c>
    </row>
    <row r="11" spans="1:23" ht="14.25" customHeight="1" outlineLevel="2">
      <c r="A11" s="242" t="s">
        <v>213</v>
      </c>
      <c r="B11" s="318">
        <v>20</v>
      </c>
      <c r="C11" s="318">
        <v>2963</v>
      </c>
      <c r="D11" s="353">
        <v>7002</v>
      </c>
      <c r="E11" s="324"/>
      <c r="F11" s="10"/>
      <c r="G11" s="10"/>
      <c r="H11" s="252" t="s">
        <v>592</v>
      </c>
      <c r="I11" s="226">
        <v>0</v>
      </c>
      <c r="J11" s="227"/>
      <c r="K11" s="252" t="s">
        <v>593</v>
      </c>
      <c r="L11" s="226">
        <v>2428</v>
      </c>
      <c r="M11" s="227"/>
      <c r="N11" s="231" t="s">
        <v>594</v>
      </c>
      <c r="O11" s="226"/>
      <c r="P11" s="227"/>
      <c r="Q11" s="231" t="s">
        <v>595</v>
      </c>
      <c r="R11" s="226">
        <v>244</v>
      </c>
      <c r="S11" s="227"/>
      <c r="T11" s="227"/>
      <c r="U11" s="231"/>
      <c r="V11" s="226"/>
      <c r="W11" s="227"/>
    </row>
    <row r="12" spans="1:23" ht="14.1" customHeight="1" outlineLevel="2">
      <c r="A12" s="242" t="s">
        <v>38</v>
      </c>
      <c r="B12" s="318">
        <v>124</v>
      </c>
      <c r="C12" s="318">
        <v>54983</v>
      </c>
      <c r="D12" s="353">
        <v>141848</v>
      </c>
      <c r="E12" s="324"/>
      <c r="F12" s="221"/>
      <c r="G12" s="221"/>
      <c r="H12" s="228"/>
      <c r="I12" s="226"/>
      <c r="J12" s="227"/>
      <c r="K12" s="231" t="s">
        <v>596</v>
      </c>
      <c r="L12" s="226">
        <v>2145</v>
      </c>
      <c r="M12" s="227"/>
      <c r="N12" s="231" t="s">
        <v>597</v>
      </c>
      <c r="O12" s="226"/>
      <c r="P12" s="227"/>
      <c r="Q12" s="231" t="s">
        <v>598</v>
      </c>
      <c r="R12" s="226">
        <v>611</v>
      </c>
      <c r="S12" s="227"/>
      <c r="T12" s="227"/>
      <c r="U12" s="253" t="s">
        <v>57</v>
      </c>
      <c r="V12" s="226"/>
      <c r="W12" s="227"/>
    </row>
    <row r="13" spans="1:23" ht="14.25" customHeight="1" outlineLevel="2">
      <c r="A13" s="242" t="s">
        <v>42</v>
      </c>
      <c r="B13" s="318">
        <v>34</v>
      </c>
      <c r="C13" s="318">
        <v>19148</v>
      </c>
      <c r="D13" s="353">
        <v>17340</v>
      </c>
      <c r="E13" s="324"/>
      <c r="F13" s="10"/>
      <c r="G13" s="10"/>
      <c r="H13" s="252" t="s">
        <v>599</v>
      </c>
      <c r="I13" s="226">
        <v>15470</v>
      </c>
      <c r="J13" s="227"/>
      <c r="K13" s="231" t="s">
        <v>600</v>
      </c>
      <c r="L13" s="226">
        <v>2606</v>
      </c>
      <c r="M13" s="227">
        <f>SUM(L11:L13)</f>
        <v>7179</v>
      </c>
      <c r="N13" s="231" t="s">
        <v>601</v>
      </c>
      <c r="O13" s="226">
        <v>463</v>
      </c>
      <c r="P13" s="227"/>
      <c r="Q13" s="231" t="s">
        <v>602</v>
      </c>
      <c r="R13" s="226">
        <v>6346</v>
      </c>
      <c r="S13" s="227">
        <f>SUM(R10:R13)</f>
        <v>49573</v>
      </c>
      <c r="T13" s="227"/>
      <c r="U13" s="231" t="s">
        <v>603</v>
      </c>
      <c r="V13" s="226">
        <v>0</v>
      </c>
      <c r="W13" s="227"/>
    </row>
    <row r="14" spans="1:23" ht="14.25" customHeight="1" outlineLevel="2">
      <c r="A14" s="242" t="s">
        <v>44</v>
      </c>
      <c r="B14" s="318">
        <v>2</v>
      </c>
      <c r="C14" s="318">
        <v>408</v>
      </c>
      <c r="D14" s="353">
        <v>184</v>
      </c>
      <c r="E14" s="325" t="s">
        <v>569</v>
      </c>
      <c r="F14" s="10"/>
      <c r="G14" s="10"/>
      <c r="H14" s="231" t="s">
        <v>604</v>
      </c>
      <c r="I14" s="226">
        <v>1330</v>
      </c>
      <c r="J14" s="227"/>
      <c r="K14" s="228"/>
      <c r="L14" s="226"/>
      <c r="M14" s="227"/>
      <c r="N14" s="231" t="s">
        <v>605</v>
      </c>
      <c r="O14" s="226">
        <v>1124</v>
      </c>
      <c r="P14" s="227"/>
      <c r="Q14" s="228"/>
      <c r="R14" s="226"/>
      <c r="S14" s="227"/>
      <c r="T14" s="227"/>
      <c r="U14" s="231" t="s">
        <v>606</v>
      </c>
      <c r="V14" s="226">
        <v>0</v>
      </c>
      <c r="W14" s="227"/>
    </row>
    <row r="15" spans="1:23" ht="14.25" customHeight="1" outlineLevel="2">
      <c r="A15" s="242" t="s">
        <v>47</v>
      </c>
      <c r="B15" s="318">
        <v>15</v>
      </c>
      <c r="C15" s="318">
        <v>5027</v>
      </c>
      <c r="D15" s="353">
        <v>1767</v>
      </c>
      <c r="E15" s="324"/>
      <c r="F15" s="10"/>
      <c r="G15" s="10"/>
      <c r="H15" s="231" t="s">
        <v>607</v>
      </c>
      <c r="I15" s="226">
        <v>2039</v>
      </c>
      <c r="J15" s="227"/>
      <c r="K15" s="228"/>
      <c r="L15" s="226"/>
      <c r="M15" s="227"/>
      <c r="N15" s="231" t="s">
        <v>608</v>
      </c>
      <c r="O15" s="226"/>
      <c r="P15" s="227"/>
      <c r="Q15" s="252" t="s">
        <v>609</v>
      </c>
      <c r="R15" s="226">
        <v>4137</v>
      </c>
      <c r="S15" s="227"/>
      <c r="T15" s="227"/>
      <c r="U15" s="231" t="s">
        <v>610</v>
      </c>
      <c r="V15" s="226">
        <v>0</v>
      </c>
      <c r="W15" s="227"/>
    </row>
    <row r="16" spans="1:23" ht="14.25" customHeight="1" outlineLevel="2">
      <c r="A16" s="242" t="s">
        <v>49</v>
      </c>
      <c r="B16" s="318">
        <v>16</v>
      </c>
      <c r="C16" s="318">
        <v>16393</v>
      </c>
      <c r="D16" s="353">
        <v>167906</v>
      </c>
      <c r="E16" s="324"/>
      <c r="F16" s="10"/>
      <c r="G16" s="10"/>
      <c r="H16" s="231" t="s">
        <v>611</v>
      </c>
      <c r="I16" s="226">
        <v>0</v>
      </c>
      <c r="K16" s="252" t="s">
        <v>612</v>
      </c>
      <c r="L16" s="226">
        <v>29683</v>
      </c>
      <c r="M16" s="227"/>
      <c r="N16" s="231" t="s">
        <v>613</v>
      </c>
      <c r="O16" s="226"/>
      <c r="P16" s="227"/>
      <c r="Q16" s="228"/>
      <c r="R16" s="226"/>
      <c r="S16" s="227"/>
      <c r="T16" s="227"/>
      <c r="U16" s="231" t="s">
        <v>614</v>
      </c>
      <c r="V16" s="226">
        <v>0</v>
      </c>
      <c r="W16" s="227"/>
    </row>
    <row r="17" spans="1:23" ht="14.25" customHeight="1" outlineLevel="2">
      <c r="A17" s="242" t="s">
        <v>53</v>
      </c>
      <c r="B17" s="318">
        <v>45</v>
      </c>
      <c r="C17" s="318">
        <v>9540</v>
      </c>
      <c r="D17" s="353">
        <v>31302</v>
      </c>
      <c r="E17" s="325" t="s">
        <v>569</v>
      </c>
      <c r="F17" s="10"/>
      <c r="G17" s="10"/>
      <c r="H17" s="231" t="s">
        <v>615</v>
      </c>
      <c r="I17" s="226">
        <v>1135</v>
      </c>
      <c r="J17" s="227">
        <f>SUM(I13:I17)</f>
        <v>19974</v>
      </c>
      <c r="K17" s="231" t="s">
        <v>616</v>
      </c>
      <c r="L17" s="226">
        <v>15963</v>
      </c>
      <c r="M17" s="227"/>
      <c r="N17" s="231" t="s">
        <v>617</v>
      </c>
      <c r="O17" s="226"/>
      <c r="P17" s="227"/>
      <c r="Q17" s="252" t="s">
        <v>618</v>
      </c>
      <c r="R17" s="226"/>
      <c r="S17" s="227"/>
      <c r="T17" s="227"/>
      <c r="U17" s="231" t="s">
        <v>619</v>
      </c>
      <c r="V17" s="226">
        <v>0</v>
      </c>
      <c r="W17" s="227"/>
    </row>
    <row r="18" spans="1:23" ht="14.25" customHeight="1" outlineLevel="2">
      <c r="A18" s="242" t="s">
        <v>54</v>
      </c>
      <c r="B18" s="318">
        <v>72</v>
      </c>
      <c r="C18" s="318">
        <v>45268</v>
      </c>
      <c r="D18" s="353">
        <v>31165</v>
      </c>
      <c r="E18" s="324"/>
      <c r="F18" s="10"/>
      <c r="G18" s="10"/>
      <c r="H18" s="231"/>
      <c r="I18" s="226"/>
      <c r="J18" s="227"/>
      <c r="K18" s="231" t="s">
        <v>620</v>
      </c>
      <c r="L18" s="226">
        <v>75877</v>
      </c>
      <c r="M18" s="227"/>
      <c r="N18" s="231" t="s">
        <v>621</v>
      </c>
      <c r="O18" s="226"/>
      <c r="P18" s="227"/>
      <c r="Q18" s="228"/>
      <c r="R18" s="226"/>
      <c r="S18" s="227"/>
      <c r="T18" s="227"/>
      <c r="U18" s="231" t="s">
        <v>622</v>
      </c>
      <c r="V18" s="226">
        <v>0</v>
      </c>
      <c r="W18" s="227"/>
    </row>
    <row r="19" spans="1:23" ht="14.25" customHeight="1" outlineLevel="2">
      <c r="A19" s="242" t="s">
        <v>56</v>
      </c>
      <c r="B19" s="318">
        <v>20</v>
      </c>
      <c r="C19" s="318">
        <v>17476</v>
      </c>
      <c r="D19" s="354">
        <v>182700</v>
      </c>
      <c r="E19" s="324"/>
      <c r="F19" s="10"/>
      <c r="G19" s="10"/>
      <c r="H19" s="252" t="s">
        <v>623</v>
      </c>
      <c r="I19" s="226">
        <v>846</v>
      </c>
      <c r="J19" s="227"/>
      <c r="K19" s="231" t="s">
        <v>624</v>
      </c>
      <c r="L19" s="226">
        <v>438</v>
      </c>
      <c r="M19" s="227"/>
      <c r="N19" s="231" t="s">
        <v>625</v>
      </c>
      <c r="O19" s="226"/>
      <c r="P19" s="227"/>
      <c r="Q19" s="252" t="s">
        <v>626</v>
      </c>
      <c r="R19" s="226"/>
      <c r="S19" s="227"/>
      <c r="T19" s="227"/>
      <c r="U19" s="231" t="s">
        <v>627</v>
      </c>
      <c r="V19" s="226">
        <v>0</v>
      </c>
      <c r="W19" s="227"/>
    </row>
    <row r="20" spans="1:23" ht="14.25" customHeight="1" outlineLevel="2">
      <c r="A20" s="242" t="s">
        <v>57</v>
      </c>
      <c r="B20" s="318">
        <v>127</v>
      </c>
      <c r="C20" s="318">
        <v>70915</v>
      </c>
      <c r="D20" s="354">
        <v>45658</v>
      </c>
      <c r="E20" s="324"/>
      <c r="F20" s="10"/>
      <c r="G20" s="10"/>
      <c r="H20" s="231" t="s">
        <v>628</v>
      </c>
      <c r="I20" s="226">
        <v>275</v>
      </c>
      <c r="J20" s="227"/>
      <c r="K20" s="231" t="s">
        <v>629</v>
      </c>
      <c r="L20" s="226">
        <v>10800</v>
      </c>
      <c r="M20" s="227">
        <f>SUM(L16:L20)</f>
        <v>132761</v>
      </c>
      <c r="N20" s="231" t="s">
        <v>630</v>
      </c>
      <c r="O20" s="226"/>
      <c r="P20" s="227"/>
      <c r="Q20" s="231" t="s">
        <v>631</v>
      </c>
      <c r="R20" s="226"/>
      <c r="S20" s="227">
        <f>SUM(R19:R20)</f>
        <v>0</v>
      </c>
      <c r="T20" s="227"/>
      <c r="U20" s="231" t="s">
        <v>632</v>
      </c>
      <c r="V20" s="226">
        <v>0</v>
      </c>
      <c r="W20" s="227"/>
    </row>
    <row r="21" spans="1:23" ht="14.25" customHeight="1" outlineLevel="2">
      <c r="A21" s="242" t="s">
        <v>59</v>
      </c>
      <c r="B21" s="318">
        <v>85</v>
      </c>
      <c r="C21" s="318">
        <v>51839</v>
      </c>
      <c r="D21" s="354">
        <v>117504</v>
      </c>
      <c r="E21" s="324" t="s">
        <v>569</v>
      </c>
      <c r="F21" s="10"/>
      <c r="G21" s="10"/>
      <c r="H21" s="231" t="s">
        <v>633</v>
      </c>
      <c r="I21" s="249">
        <v>461</v>
      </c>
      <c r="J21" s="227"/>
      <c r="K21" s="228"/>
      <c r="L21" s="226"/>
      <c r="M21" s="227"/>
      <c r="N21" s="231" t="s">
        <v>634</v>
      </c>
      <c r="O21" s="226">
        <v>4123</v>
      </c>
      <c r="P21" s="227"/>
      <c r="Q21" s="228"/>
      <c r="R21" s="226"/>
      <c r="S21" s="227"/>
      <c r="T21" s="227"/>
      <c r="U21" s="231" t="s">
        <v>635</v>
      </c>
      <c r="V21" s="226">
        <v>0</v>
      </c>
      <c r="W21" s="227">
        <f>SUM(V12:V21)</f>
        <v>0</v>
      </c>
    </row>
    <row r="22" spans="1:23" ht="14.25" customHeight="1" outlineLevel="2">
      <c r="A22" s="242" t="s">
        <v>318</v>
      </c>
      <c r="B22" s="318">
        <v>75</v>
      </c>
      <c r="C22" s="318">
        <v>22696</v>
      </c>
      <c r="D22" s="355">
        <v>33183</v>
      </c>
      <c r="E22" s="324"/>
      <c r="F22" s="10"/>
      <c r="G22" s="10"/>
      <c r="H22" s="231" t="s">
        <v>636</v>
      </c>
      <c r="I22" s="226">
        <v>716</v>
      </c>
      <c r="J22" s="227">
        <f>SUM(I19:I22)</f>
        <v>2298</v>
      </c>
      <c r="K22" s="252" t="s">
        <v>637</v>
      </c>
      <c r="L22" s="226"/>
      <c r="M22" s="227"/>
      <c r="N22" s="231" t="s">
        <v>638</v>
      </c>
      <c r="O22" s="226">
        <v>7496</v>
      </c>
      <c r="P22" s="227">
        <f>SUM(O10:O22)</f>
        <v>13206</v>
      </c>
      <c r="Q22" s="252" t="s">
        <v>639</v>
      </c>
      <c r="R22" s="226">
        <v>33247</v>
      </c>
      <c r="S22" s="227"/>
      <c r="T22" s="227"/>
      <c r="U22" s="228"/>
      <c r="V22" s="226"/>
      <c r="W22" s="227"/>
    </row>
    <row r="23" spans="1:23" ht="14.25" customHeight="1" outlineLevel="2">
      <c r="A23" s="242" t="s">
        <v>220</v>
      </c>
      <c r="B23" s="318">
        <v>32</v>
      </c>
      <c r="C23" s="318">
        <v>11945</v>
      </c>
      <c r="D23" s="354">
        <v>15673</v>
      </c>
      <c r="E23" s="324"/>
      <c r="F23" s="10"/>
      <c r="G23" s="10"/>
      <c r="H23" s="228"/>
      <c r="I23" s="226"/>
      <c r="J23" s="227"/>
      <c r="K23" s="228"/>
      <c r="L23" s="226"/>
      <c r="M23" s="227"/>
      <c r="N23" s="228"/>
      <c r="O23" s="226"/>
      <c r="P23" s="227"/>
      <c r="Q23" s="231" t="s">
        <v>640</v>
      </c>
      <c r="R23" s="226">
        <v>62464</v>
      </c>
      <c r="S23" s="227"/>
      <c r="T23" s="227"/>
      <c r="U23" s="253" t="s">
        <v>59</v>
      </c>
      <c r="V23" s="226"/>
      <c r="W23" s="227"/>
    </row>
    <row r="24" spans="1:23" ht="14.25" customHeight="1" outlineLevel="2">
      <c r="A24" s="242" t="s">
        <v>60</v>
      </c>
      <c r="B24" s="318">
        <v>14</v>
      </c>
      <c r="C24" s="318">
        <v>10570</v>
      </c>
      <c r="D24" s="354">
        <v>12575</v>
      </c>
      <c r="E24" s="324" t="s">
        <v>569</v>
      </c>
      <c r="F24" s="10"/>
      <c r="G24" s="10"/>
      <c r="H24" s="252" t="s">
        <v>641</v>
      </c>
      <c r="I24" s="226">
        <v>1704</v>
      </c>
      <c r="J24" s="227"/>
      <c r="K24" s="252" t="s">
        <v>642</v>
      </c>
      <c r="L24" s="226"/>
      <c r="M24" s="227"/>
      <c r="N24" s="252" t="s">
        <v>643</v>
      </c>
      <c r="O24" s="226">
        <v>628</v>
      </c>
      <c r="P24" s="227"/>
      <c r="Q24" s="231" t="s">
        <v>644</v>
      </c>
      <c r="R24" s="226">
        <v>14413</v>
      </c>
      <c r="S24" s="227"/>
      <c r="T24" s="227"/>
      <c r="U24" s="231" t="s">
        <v>645</v>
      </c>
      <c r="V24" s="226">
        <v>4351</v>
      </c>
      <c r="W24" s="227"/>
    </row>
    <row r="25" spans="1:23" ht="14.25" customHeight="1" outlineLevel="2">
      <c r="A25" s="242" t="s">
        <v>319</v>
      </c>
      <c r="B25" s="318">
        <v>50</v>
      </c>
      <c r="C25" s="318">
        <v>17282</v>
      </c>
      <c r="D25" s="354">
        <v>27381</v>
      </c>
      <c r="E25" s="324"/>
      <c r="F25" s="10"/>
      <c r="G25" s="10"/>
      <c r="H25" s="231" t="s">
        <v>646</v>
      </c>
      <c r="I25" s="2">
        <v>877</v>
      </c>
      <c r="J25" s="227"/>
      <c r="K25" s="231" t="s">
        <v>647</v>
      </c>
      <c r="L25" s="226"/>
      <c r="M25" s="227">
        <f>SUM(L24:L25)</f>
        <v>0</v>
      </c>
      <c r="N25" s="231" t="s">
        <v>648</v>
      </c>
      <c r="O25" s="226">
        <v>456</v>
      </c>
      <c r="P25" s="227"/>
      <c r="Q25" s="231" t="s">
        <v>649</v>
      </c>
      <c r="R25" s="226">
        <v>118499</v>
      </c>
      <c r="S25" s="227"/>
      <c r="T25" s="227"/>
      <c r="U25" s="231" t="s">
        <v>650</v>
      </c>
      <c r="V25" s="226"/>
      <c r="W25" s="227"/>
    </row>
    <row r="26" spans="1:23" ht="14.25" customHeight="1" outlineLevel="2">
      <c r="A26" s="242" t="s">
        <v>63</v>
      </c>
      <c r="B26" s="318">
        <v>8</v>
      </c>
      <c r="C26" s="318">
        <v>1176</v>
      </c>
      <c r="D26" s="354">
        <v>718</v>
      </c>
      <c r="E26" s="324" t="s">
        <v>569</v>
      </c>
      <c r="F26" s="10"/>
      <c r="G26" s="10"/>
      <c r="H26" s="231" t="s">
        <v>651</v>
      </c>
      <c r="I26" s="226"/>
      <c r="J26" s="227"/>
      <c r="K26" s="228"/>
      <c r="L26" s="226"/>
      <c r="M26" s="227"/>
      <c r="N26" s="231" t="s">
        <v>652</v>
      </c>
      <c r="O26" s="226">
        <v>2314</v>
      </c>
      <c r="P26" s="227">
        <f>SUM(O24:O26)</f>
        <v>3398</v>
      </c>
      <c r="Q26" s="231" t="s">
        <v>653</v>
      </c>
      <c r="R26" s="226"/>
      <c r="S26" s="227"/>
      <c r="T26" s="227"/>
      <c r="U26" s="231" t="s">
        <v>654</v>
      </c>
      <c r="V26" s="226">
        <v>58943</v>
      </c>
      <c r="W26" s="227"/>
    </row>
    <row r="27" spans="1:23" ht="14.25" customHeight="1" outlineLevel="2">
      <c r="A27" s="242" t="s">
        <v>65</v>
      </c>
      <c r="B27" s="318">
        <v>23</v>
      </c>
      <c r="C27" s="318">
        <v>14833</v>
      </c>
      <c r="D27" s="354">
        <v>12273</v>
      </c>
      <c r="E27" s="325"/>
      <c r="F27" s="10"/>
      <c r="G27" s="10"/>
      <c r="H27" s="231" t="s">
        <v>655</v>
      </c>
      <c r="I27" s="226">
        <v>1427</v>
      </c>
      <c r="J27" s="227"/>
      <c r="K27" s="252" t="s">
        <v>656</v>
      </c>
      <c r="L27" s="226">
        <v>472</v>
      </c>
      <c r="M27" s="227"/>
      <c r="N27" s="228"/>
      <c r="O27" s="226"/>
      <c r="P27" s="227"/>
      <c r="Q27" s="231" t="s">
        <v>657</v>
      </c>
      <c r="R27" s="226">
        <v>20407</v>
      </c>
      <c r="S27" s="227"/>
      <c r="T27" s="227"/>
      <c r="U27" s="231" t="s">
        <v>658</v>
      </c>
      <c r="V27" s="226">
        <v>10072</v>
      </c>
      <c r="W27" s="227"/>
    </row>
    <row r="28" spans="1:23" ht="14.25" customHeight="1" outlineLevel="2">
      <c r="A28" s="242" t="s">
        <v>70</v>
      </c>
      <c r="B28" s="318">
        <v>156</v>
      </c>
      <c r="C28" s="318">
        <v>51108</v>
      </c>
      <c r="D28" s="354">
        <v>103868</v>
      </c>
      <c r="E28" s="324" t="s">
        <v>569</v>
      </c>
      <c r="F28" s="10"/>
      <c r="G28" s="10"/>
      <c r="H28" s="231" t="s">
        <v>659</v>
      </c>
      <c r="I28" s="226"/>
      <c r="J28" s="227"/>
      <c r="K28" s="229"/>
      <c r="L28" s="226"/>
      <c r="M28" s="227"/>
      <c r="N28" s="252" t="s">
        <v>660</v>
      </c>
      <c r="O28" s="226">
        <v>928</v>
      </c>
      <c r="P28" s="227"/>
      <c r="Q28" s="231" t="s">
        <v>661</v>
      </c>
      <c r="R28" s="226">
        <v>8504</v>
      </c>
      <c r="S28" s="227"/>
      <c r="T28" s="227"/>
      <c r="U28" s="231" t="s">
        <v>662</v>
      </c>
      <c r="V28" s="226">
        <v>1139</v>
      </c>
      <c r="W28" s="227"/>
    </row>
    <row r="29" spans="1:23" ht="14.25" customHeight="1" outlineLevel="2">
      <c r="A29" s="242" t="s">
        <v>74</v>
      </c>
      <c r="B29" s="318">
        <v>9</v>
      </c>
      <c r="C29" s="318">
        <v>2208</v>
      </c>
      <c r="D29" s="354">
        <v>2051</v>
      </c>
      <c r="E29" s="324" t="s">
        <v>569</v>
      </c>
      <c r="F29" s="10"/>
      <c r="G29" s="10"/>
      <c r="H29" s="231" t="s">
        <v>663</v>
      </c>
      <c r="I29" s="226">
        <v>358</v>
      </c>
      <c r="J29" s="227">
        <f>SUM(I24:I29)</f>
        <v>4366</v>
      </c>
      <c r="K29" s="252" t="s">
        <v>224</v>
      </c>
      <c r="L29" s="226">
        <v>965</v>
      </c>
      <c r="M29" s="227"/>
      <c r="N29" s="228"/>
      <c r="O29" s="226"/>
      <c r="P29" s="227"/>
      <c r="Q29" s="231" t="s">
        <v>664</v>
      </c>
      <c r="R29" s="226">
        <v>24005</v>
      </c>
      <c r="S29" s="227"/>
      <c r="T29" s="227"/>
      <c r="U29" s="231" t="s">
        <v>665</v>
      </c>
      <c r="V29" s="226"/>
      <c r="W29" s="227"/>
    </row>
    <row r="30" spans="1:23" ht="14.25" customHeight="1" outlineLevel="2">
      <c r="A30" s="242" t="s">
        <v>75</v>
      </c>
      <c r="B30" s="318">
        <v>20</v>
      </c>
      <c r="C30" s="318">
        <v>7433</v>
      </c>
      <c r="D30" s="354">
        <v>7179</v>
      </c>
      <c r="E30" s="324"/>
      <c r="F30" s="10"/>
      <c r="G30" s="10"/>
      <c r="H30" s="228"/>
      <c r="I30" s="226"/>
      <c r="J30" s="227"/>
      <c r="K30" s="228"/>
      <c r="L30" s="226"/>
      <c r="M30" s="227"/>
      <c r="N30" s="252" t="s">
        <v>666</v>
      </c>
      <c r="O30" s="226">
        <v>2873</v>
      </c>
      <c r="P30" s="227"/>
      <c r="Q30" s="231" t="s">
        <v>667</v>
      </c>
      <c r="R30" s="226">
        <v>1165</v>
      </c>
      <c r="S30" s="227"/>
      <c r="T30" s="227"/>
      <c r="U30" s="231" t="s">
        <v>668</v>
      </c>
      <c r="V30" s="226">
        <v>4028</v>
      </c>
      <c r="W30" s="227"/>
    </row>
    <row r="31" spans="1:23" ht="14.25" customHeight="1" outlineLevel="2">
      <c r="A31" s="242" t="s">
        <v>76</v>
      </c>
      <c r="B31" s="318">
        <v>134</v>
      </c>
      <c r="C31" s="318">
        <v>62166</v>
      </c>
      <c r="D31" s="354">
        <v>132761</v>
      </c>
      <c r="E31" s="324" t="s">
        <v>569</v>
      </c>
      <c r="F31" s="10"/>
      <c r="G31" s="10"/>
      <c r="H31" s="252" t="s">
        <v>669</v>
      </c>
      <c r="I31" s="226">
        <v>77213</v>
      </c>
      <c r="J31" s="227"/>
      <c r="K31" s="252" t="s">
        <v>670</v>
      </c>
      <c r="L31" s="226">
        <v>146448</v>
      </c>
      <c r="M31" s="227"/>
      <c r="N31" s="231" t="s">
        <v>671</v>
      </c>
      <c r="O31" s="226">
        <v>420</v>
      </c>
      <c r="P31" s="227"/>
      <c r="Q31" s="231" t="s">
        <v>672</v>
      </c>
      <c r="R31" s="226">
        <v>7067</v>
      </c>
      <c r="S31" s="227"/>
      <c r="T31" s="227"/>
      <c r="U31" s="231" t="s">
        <v>673</v>
      </c>
      <c r="V31" s="226">
        <v>14142</v>
      </c>
      <c r="W31" s="227"/>
    </row>
    <row r="32" spans="1:23" ht="14.25" customHeight="1" outlineLevel="2">
      <c r="A32" s="242" t="s">
        <v>79</v>
      </c>
      <c r="B32" s="318">
        <v>69</v>
      </c>
      <c r="C32" s="318">
        <v>56807</v>
      </c>
      <c r="D32" s="354">
        <v>145228</v>
      </c>
      <c r="E32" s="324" t="s">
        <v>569</v>
      </c>
      <c r="F32" s="10"/>
      <c r="G32" s="10"/>
      <c r="H32" s="231" t="s">
        <v>674</v>
      </c>
      <c r="I32" s="226">
        <v>1312</v>
      </c>
      <c r="J32" s="227"/>
      <c r="K32" s="231" t="s">
        <v>675</v>
      </c>
      <c r="L32" s="226">
        <v>2166</v>
      </c>
      <c r="M32" s="227"/>
      <c r="N32" s="231" t="s">
        <v>676</v>
      </c>
      <c r="O32" s="226">
        <v>113</v>
      </c>
      <c r="P32" s="227"/>
      <c r="Q32" s="231" t="s">
        <v>677</v>
      </c>
      <c r="R32" s="226"/>
      <c r="S32" s="227"/>
      <c r="T32" s="227"/>
      <c r="U32" s="231" t="s">
        <v>678</v>
      </c>
      <c r="V32" s="226">
        <v>1883</v>
      </c>
      <c r="W32" s="227"/>
    </row>
    <row r="33" spans="1:23" ht="14.25" customHeight="1" outlineLevel="2">
      <c r="A33" s="242" t="s">
        <v>186</v>
      </c>
      <c r="B33" s="318">
        <v>20</v>
      </c>
      <c r="C33" s="318">
        <v>8332</v>
      </c>
      <c r="D33" s="354">
        <v>23477</v>
      </c>
      <c r="E33" s="324"/>
      <c r="F33" s="10"/>
      <c r="G33" s="10"/>
      <c r="H33" s="231" t="s">
        <v>679</v>
      </c>
      <c r="I33" s="226">
        <v>30079</v>
      </c>
      <c r="J33" s="227"/>
      <c r="K33" s="231" t="s">
        <v>680</v>
      </c>
      <c r="L33" s="226"/>
      <c r="M33" s="227"/>
      <c r="N33" s="231" t="s">
        <v>681</v>
      </c>
      <c r="O33" s="226"/>
      <c r="P33" s="227">
        <f>SUM(O30:O33)</f>
        <v>3406</v>
      </c>
      <c r="Q33" s="231" t="s">
        <v>682</v>
      </c>
      <c r="R33" s="226">
        <v>5953</v>
      </c>
      <c r="S33" s="227">
        <f>SUM(R22:R33)</f>
        <v>295724</v>
      </c>
      <c r="T33" s="227"/>
      <c r="U33" s="231" t="s">
        <v>683</v>
      </c>
      <c r="V33" s="226">
        <v>12911</v>
      </c>
      <c r="W33" s="227"/>
    </row>
    <row r="34" spans="1:23" ht="14.25" customHeight="1" outlineLevel="2">
      <c r="A34" s="242" t="s">
        <v>82</v>
      </c>
      <c r="B34" s="318">
        <v>9</v>
      </c>
      <c r="C34" s="318">
        <v>7857</v>
      </c>
      <c r="D34" s="354">
        <v>13908</v>
      </c>
      <c r="E34" s="324"/>
      <c r="F34" s="10"/>
      <c r="G34" s="10"/>
      <c r="H34" s="231" t="s">
        <v>684</v>
      </c>
      <c r="I34" s="226">
        <v>3142</v>
      </c>
      <c r="J34" s="227"/>
      <c r="K34" s="231" t="s">
        <v>685</v>
      </c>
      <c r="L34" s="226">
        <v>2009</v>
      </c>
      <c r="M34" s="227"/>
      <c r="N34" s="231"/>
      <c r="O34" s="226"/>
      <c r="P34" s="227"/>
      <c r="Q34" s="228"/>
      <c r="R34" s="226"/>
      <c r="S34" s="227"/>
      <c r="T34" s="227"/>
      <c r="U34" s="231" t="s">
        <v>686</v>
      </c>
      <c r="V34" s="226">
        <v>5369</v>
      </c>
      <c r="W34" s="227"/>
    </row>
    <row r="35" spans="1:23" ht="14.25" customHeight="1" outlineLevel="2">
      <c r="A35" s="242" t="s">
        <v>224</v>
      </c>
      <c r="B35" s="318">
        <v>3</v>
      </c>
      <c r="C35" s="318">
        <v>103</v>
      </c>
      <c r="D35" s="354">
        <v>965</v>
      </c>
      <c r="E35" s="325" t="s">
        <v>569</v>
      </c>
      <c r="F35" s="10"/>
      <c r="G35" s="10"/>
      <c r="H35" s="231" t="s">
        <v>687</v>
      </c>
      <c r="I35" s="226">
        <v>30102</v>
      </c>
      <c r="J35" s="227">
        <f>SUM(I31:I35)</f>
        <v>141848</v>
      </c>
      <c r="K35" s="231" t="s">
        <v>688</v>
      </c>
      <c r="L35" s="226">
        <v>60781</v>
      </c>
      <c r="M35" s="227">
        <f>SUM(L31:L35)</f>
        <v>211404</v>
      </c>
      <c r="N35" s="252" t="s">
        <v>689</v>
      </c>
      <c r="O35" s="226"/>
      <c r="P35" s="227">
        <v>0</v>
      </c>
      <c r="Q35" s="252" t="s">
        <v>690</v>
      </c>
      <c r="R35" s="226"/>
      <c r="S35" s="227">
        <v>0</v>
      </c>
      <c r="T35" s="227"/>
      <c r="U35" s="231" t="s">
        <v>691</v>
      </c>
      <c r="V35" s="226">
        <v>4666</v>
      </c>
      <c r="W35" s="227"/>
    </row>
    <row r="36" spans="1:23" ht="14.25" customHeight="1" outlineLevel="2">
      <c r="A36" s="242" t="s">
        <v>85</v>
      </c>
      <c r="B36" s="318">
        <v>8</v>
      </c>
      <c r="C36" s="318">
        <v>2364</v>
      </c>
      <c r="D36" s="354">
        <v>520</v>
      </c>
      <c r="E36" s="324"/>
      <c r="F36" s="10"/>
      <c r="G36" s="10"/>
      <c r="H36" s="228"/>
      <c r="I36" s="226"/>
      <c r="J36" s="227"/>
      <c r="K36" s="228"/>
      <c r="L36" s="226"/>
      <c r="M36" s="227"/>
      <c r="N36" s="231"/>
      <c r="O36" s="226"/>
      <c r="P36" s="227"/>
      <c r="Q36" s="228"/>
      <c r="R36" s="226"/>
      <c r="S36" s="227"/>
      <c r="T36" s="227"/>
      <c r="U36" s="231" t="s">
        <v>692</v>
      </c>
      <c r="V36" s="226"/>
      <c r="W36" s="227">
        <f>SUM(V23:V36)</f>
        <v>117504</v>
      </c>
    </row>
    <row r="37" spans="1:23" ht="14.25" customHeight="1" outlineLevel="2">
      <c r="A37" s="242" t="s">
        <v>88</v>
      </c>
      <c r="B37" s="318">
        <v>25</v>
      </c>
      <c r="C37" s="318">
        <v>10500</v>
      </c>
      <c r="D37" s="354">
        <v>0</v>
      </c>
      <c r="E37" s="324"/>
      <c r="F37" s="10"/>
      <c r="G37" s="10"/>
      <c r="H37" s="252" t="s">
        <v>693</v>
      </c>
      <c r="I37" s="226">
        <v>2878</v>
      </c>
      <c r="J37" s="227"/>
      <c r="K37" s="252" t="s">
        <v>694</v>
      </c>
      <c r="L37" s="226">
        <v>154598</v>
      </c>
      <c r="M37" s="227"/>
      <c r="N37" s="252" t="s">
        <v>695</v>
      </c>
      <c r="O37" s="226"/>
      <c r="P37" s="227"/>
      <c r="Q37" s="252" t="s">
        <v>696</v>
      </c>
      <c r="R37" s="226"/>
      <c r="S37" s="227"/>
      <c r="T37" s="227"/>
      <c r="U37" s="231"/>
      <c r="V37" s="226"/>
      <c r="W37" s="227"/>
    </row>
    <row r="38" spans="1:23" ht="14.25" customHeight="1" outlineLevel="2">
      <c r="A38" s="242" t="s">
        <v>225</v>
      </c>
      <c r="B38" s="318">
        <v>33</v>
      </c>
      <c r="C38" s="318">
        <v>14468</v>
      </c>
      <c r="D38" s="354">
        <v>211404</v>
      </c>
      <c r="E38" s="324" t="s">
        <v>569</v>
      </c>
      <c r="F38" s="10"/>
      <c r="G38" s="10"/>
      <c r="H38" s="231" t="s">
        <v>697</v>
      </c>
      <c r="I38" s="226">
        <v>283</v>
      </c>
      <c r="J38" s="227"/>
      <c r="K38" s="231" t="s">
        <v>698</v>
      </c>
      <c r="L38" s="226">
        <v>614</v>
      </c>
      <c r="M38" s="227"/>
      <c r="N38" s="231" t="s">
        <v>699</v>
      </c>
      <c r="O38" s="226"/>
      <c r="P38" s="227"/>
      <c r="Q38" s="231" t="s">
        <v>700</v>
      </c>
      <c r="R38" s="226"/>
      <c r="S38" s="227">
        <f>SUM(R37:R38)</f>
        <v>0</v>
      </c>
      <c r="T38" s="227"/>
      <c r="U38" s="253" t="s">
        <v>70</v>
      </c>
      <c r="V38" s="226"/>
      <c r="W38" s="227"/>
    </row>
    <row r="39" spans="1:23" ht="14.25" customHeight="1" outlineLevel="2">
      <c r="A39" s="242" t="s">
        <v>91</v>
      </c>
      <c r="B39" s="318">
        <v>18</v>
      </c>
      <c r="C39" s="318">
        <v>3100</v>
      </c>
      <c r="D39" s="354">
        <v>1086</v>
      </c>
      <c r="E39" s="325" t="s">
        <v>569</v>
      </c>
      <c r="F39" s="10"/>
      <c r="G39" s="10"/>
      <c r="H39" s="231" t="s">
        <v>701</v>
      </c>
      <c r="I39" s="226">
        <v>774</v>
      </c>
      <c r="J39" s="227"/>
      <c r="K39" s="231" t="s">
        <v>702</v>
      </c>
      <c r="L39" s="226"/>
      <c r="M39" s="227"/>
      <c r="N39" s="231" t="s">
        <v>703</v>
      </c>
      <c r="O39" s="226"/>
      <c r="P39" s="227">
        <f>SUM(O37:O39)</f>
        <v>0</v>
      </c>
      <c r="Q39" s="228"/>
      <c r="R39" s="226"/>
      <c r="S39" s="227"/>
      <c r="T39" s="227"/>
      <c r="U39" s="231" t="s">
        <v>704</v>
      </c>
      <c r="V39" s="226">
        <v>36516</v>
      </c>
      <c r="W39" s="227"/>
    </row>
    <row r="40" spans="1:23" ht="14.25" customHeight="1" outlineLevel="2">
      <c r="A40" s="242" t="s">
        <v>92</v>
      </c>
      <c r="B40" s="318">
        <v>24</v>
      </c>
      <c r="C40" s="318">
        <v>23657</v>
      </c>
      <c r="D40" s="354">
        <v>181055</v>
      </c>
      <c r="E40" s="324"/>
      <c r="F40" s="10"/>
      <c r="G40" s="10"/>
      <c r="H40" s="231" t="s">
        <v>705</v>
      </c>
      <c r="I40" s="226">
        <v>13160</v>
      </c>
      <c r="J40" s="227"/>
      <c r="K40" s="231" t="s">
        <v>706</v>
      </c>
      <c r="L40" s="226">
        <v>25841</v>
      </c>
      <c r="M40" s="227">
        <f>SUM(L37:L40)</f>
        <v>181053</v>
      </c>
      <c r="N40" s="228"/>
      <c r="O40" s="226"/>
      <c r="P40" s="227"/>
      <c r="Q40" s="252" t="s">
        <v>707</v>
      </c>
      <c r="R40" s="226"/>
      <c r="S40" s="227"/>
      <c r="T40" s="227"/>
      <c r="U40" s="231" t="s">
        <v>708</v>
      </c>
      <c r="V40" s="226">
        <v>15760</v>
      </c>
      <c r="W40" s="227"/>
    </row>
    <row r="41" spans="1:23" ht="14.25" customHeight="1" outlineLevel="2">
      <c r="A41" s="242" t="s">
        <v>188</v>
      </c>
      <c r="B41" s="318">
        <v>65</v>
      </c>
      <c r="C41" s="318">
        <v>93981</v>
      </c>
      <c r="D41" s="354">
        <v>3433264</v>
      </c>
      <c r="E41" s="324"/>
      <c r="F41" s="10"/>
      <c r="G41" s="10"/>
      <c r="H41" s="231" t="s">
        <v>709</v>
      </c>
      <c r="I41" s="226">
        <v>137</v>
      </c>
      <c r="J41" s="227"/>
      <c r="K41" s="228"/>
      <c r="L41" s="226"/>
      <c r="M41" s="227"/>
      <c r="N41" s="252" t="s">
        <v>710</v>
      </c>
      <c r="O41" s="226">
        <v>11303</v>
      </c>
      <c r="P41" s="227"/>
      <c r="Q41" s="231" t="s">
        <v>711</v>
      </c>
      <c r="R41" s="226"/>
      <c r="S41" s="227"/>
      <c r="T41" s="227"/>
      <c r="U41" s="231" t="s">
        <v>712</v>
      </c>
      <c r="V41" s="226">
        <v>900</v>
      </c>
      <c r="W41" s="227"/>
    </row>
    <row r="42" spans="1:23" ht="14.25" customHeight="1" outlineLevel="2">
      <c r="A42" s="242" t="s">
        <v>96</v>
      </c>
      <c r="B42" s="318">
        <v>12</v>
      </c>
      <c r="C42" s="318">
        <v>4414</v>
      </c>
      <c r="D42" s="354">
        <v>2835</v>
      </c>
      <c r="E42" s="324" t="s">
        <v>569</v>
      </c>
      <c r="F42" s="10"/>
      <c r="G42" s="10"/>
      <c r="H42" s="231" t="s">
        <v>713</v>
      </c>
      <c r="I42" s="226">
        <v>108</v>
      </c>
      <c r="J42" s="227">
        <f>SUM(I37:I42)</f>
        <v>17340</v>
      </c>
      <c r="K42" s="252" t="s">
        <v>714</v>
      </c>
      <c r="L42" s="226">
        <v>2835</v>
      </c>
      <c r="M42" s="227"/>
      <c r="N42" s="231" t="s">
        <v>715</v>
      </c>
      <c r="O42" s="226">
        <v>1392</v>
      </c>
      <c r="P42" s="227"/>
      <c r="Q42" s="231" t="s">
        <v>716</v>
      </c>
      <c r="R42" s="226"/>
      <c r="S42" s="227"/>
      <c r="T42" s="227"/>
      <c r="U42" s="231" t="s">
        <v>717</v>
      </c>
      <c r="V42" s="226">
        <v>5249</v>
      </c>
      <c r="W42" s="227"/>
    </row>
    <row r="43" spans="1:23" ht="14.25" customHeight="1" outlineLevel="2">
      <c r="A43" s="242" t="s">
        <v>98</v>
      </c>
      <c r="B43" s="318">
        <v>16</v>
      </c>
      <c r="C43" s="318">
        <v>5492</v>
      </c>
      <c r="D43" s="354">
        <v>6793</v>
      </c>
      <c r="E43" s="324"/>
      <c r="F43" s="10"/>
      <c r="G43" s="10"/>
      <c r="H43" s="228"/>
      <c r="I43" s="226"/>
      <c r="J43" s="227"/>
      <c r="K43" s="228"/>
      <c r="L43" s="226"/>
      <c r="M43" s="227"/>
      <c r="N43" s="231" t="s">
        <v>718</v>
      </c>
      <c r="O43" s="226">
        <v>765</v>
      </c>
      <c r="P43" s="227">
        <f>SUM(O41:O43)</f>
        <v>13460</v>
      </c>
      <c r="Q43" s="231" t="s">
        <v>719</v>
      </c>
      <c r="R43" s="226"/>
      <c r="S43" s="227">
        <f>SUM(R40:R43)</f>
        <v>0</v>
      </c>
      <c r="T43" s="227"/>
      <c r="U43" s="231" t="s">
        <v>720</v>
      </c>
      <c r="V43" s="226">
        <v>4287</v>
      </c>
      <c r="W43" s="227"/>
    </row>
    <row r="44" spans="1:23" ht="14.25" customHeight="1" outlineLevel="2">
      <c r="A44" s="242" t="s">
        <v>99</v>
      </c>
      <c r="B44" s="318">
        <v>11</v>
      </c>
      <c r="C44" s="318">
        <v>11627</v>
      </c>
      <c r="D44" s="354">
        <v>11820</v>
      </c>
      <c r="E44" s="325"/>
      <c r="F44" s="10"/>
      <c r="G44" s="10"/>
      <c r="H44" s="252" t="s">
        <v>721</v>
      </c>
      <c r="I44" s="226">
        <v>184</v>
      </c>
      <c r="J44" s="227"/>
      <c r="K44" s="252" t="s">
        <v>722</v>
      </c>
      <c r="L44" s="226">
        <v>5283</v>
      </c>
      <c r="M44" s="227"/>
      <c r="N44" s="228"/>
      <c r="O44" s="226"/>
      <c r="P44" s="227"/>
      <c r="Q44" s="228"/>
      <c r="R44" s="226"/>
      <c r="S44" s="227"/>
      <c r="T44" s="227"/>
      <c r="U44" s="231" t="s">
        <v>723</v>
      </c>
      <c r="V44" s="226">
        <v>28941</v>
      </c>
      <c r="W44" s="227"/>
    </row>
    <row r="45" spans="1:23" ht="14.25" customHeight="1" outlineLevel="2">
      <c r="A45" s="242" t="s">
        <v>226</v>
      </c>
      <c r="B45" s="318">
        <v>16</v>
      </c>
      <c r="C45" s="318">
        <v>12546</v>
      </c>
      <c r="D45" s="354">
        <v>96673</v>
      </c>
      <c r="E45" s="325" t="s">
        <v>569</v>
      </c>
      <c r="F45" s="10"/>
      <c r="G45" s="10"/>
      <c r="H45" s="228"/>
      <c r="I45" s="226"/>
      <c r="J45" s="227"/>
      <c r="K45" s="231" t="s">
        <v>724</v>
      </c>
      <c r="L45" s="226">
        <v>1048</v>
      </c>
      <c r="M45" s="227"/>
      <c r="N45" s="252" t="s">
        <v>725</v>
      </c>
      <c r="O45" s="226">
        <v>4089</v>
      </c>
      <c r="P45" s="227"/>
      <c r="Q45" s="252" t="s">
        <v>726</v>
      </c>
      <c r="R45" s="226">
        <v>1367</v>
      </c>
      <c r="S45" s="227"/>
      <c r="T45" s="227"/>
      <c r="U45" s="231" t="s">
        <v>727</v>
      </c>
      <c r="V45" s="226">
        <v>4335</v>
      </c>
      <c r="W45" s="227"/>
    </row>
    <row r="46" spans="1:23" ht="14.25" customHeight="1" outlineLevel="2">
      <c r="A46" s="242" t="s">
        <v>102</v>
      </c>
      <c r="B46" s="318">
        <v>13</v>
      </c>
      <c r="C46" s="318">
        <v>3013</v>
      </c>
      <c r="D46" s="354">
        <v>1608</v>
      </c>
      <c r="E46" s="324" t="s">
        <v>569</v>
      </c>
      <c r="F46" s="10"/>
      <c r="G46" s="10"/>
      <c r="H46" s="252" t="s">
        <v>728</v>
      </c>
      <c r="I46" s="226"/>
      <c r="J46" s="227"/>
      <c r="K46" s="231" t="s">
        <v>729</v>
      </c>
      <c r="L46" s="226">
        <v>462</v>
      </c>
      <c r="M46" s="227">
        <f>SUM(L44:L46)</f>
        <v>6793</v>
      </c>
      <c r="N46" s="228"/>
      <c r="O46" s="226"/>
      <c r="P46" s="227"/>
      <c r="Q46" s="231" t="s">
        <v>730</v>
      </c>
      <c r="R46" s="226">
        <v>1436</v>
      </c>
      <c r="S46" s="227">
        <f>SUM(R45:R46)</f>
        <v>2803</v>
      </c>
      <c r="T46" s="227"/>
      <c r="U46" s="231" t="s">
        <v>731</v>
      </c>
      <c r="V46" s="226">
        <v>7880</v>
      </c>
      <c r="W46" s="227">
        <f>SUM(V39:V46)</f>
        <v>103868</v>
      </c>
    </row>
    <row r="47" spans="1:23" ht="14.25" customHeight="1" outlineLevel="2">
      <c r="A47" s="242" t="s">
        <v>104</v>
      </c>
      <c r="B47" s="318">
        <v>38</v>
      </c>
      <c r="C47" s="318">
        <v>28773</v>
      </c>
      <c r="D47" s="354">
        <v>74000</v>
      </c>
      <c r="E47" s="325"/>
      <c r="F47" s="10"/>
      <c r="G47" s="10"/>
      <c r="H47" s="228"/>
      <c r="I47" s="226"/>
      <c r="J47" s="227"/>
      <c r="K47" s="228"/>
      <c r="L47" s="226"/>
      <c r="M47" s="227"/>
      <c r="N47" s="252" t="s">
        <v>732</v>
      </c>
      <c r="O47" s="226">
        <v>275824</v>
      </c>
      <c r="P47" s="227"/>
      <c r="Q47" s="228"/>
      <c r="R47" s="226"/>
      <c r="S47" s="227"/>
      <c r="T47" s="227"/>
      <c r="U47" s="228"/>
      <c r="V47" s="226"/>
      <c r="W47" s="227"/>
    </row>
    <row r="48" spans="1:23" ht="14.25" customHeight="1" outlineLevel="2">
      <c r="A48" s="242" t="s">
        <v>105</v>
      </c>
      <c r="B48" s="318">
        <v>17</v>
      </c>
      <c r="C48" s="318">
        <v>6809</v>
      </c>
      <c r="D48" s="354">
        <v>83910</v>
      </c>
      <c r="E48" s="324" t="s">
        <v>569</v>
      </c>
      <c r="F48" s="10"/>
      <c r="G48" s="10"/>
      <c r="H48" s="252" t="s">
        <v>733</v>
      </c>
      <c r="I48" s="226"/>
      <c r="J48" s="227"/>
      <c r="K48" s="253" t="s">
        <v>734</v>
      </c>
      <c r="L48" s="226">
        <v>5454</v>
      </c>
      <c r="M48" s="227"/>
      <c r="N48" s="231" t="s">
        <v>735</v>
      </c>
      <c r="O48" s="226"/>
      <c r="P48" s="227"/>
      <c r="Q48" s="252" t="s">
        <v>736</v>
      </c>
      <c r="R48" s="226"/>
      <c r="S48" s="227"/>
      <c r="T48" s="227"/>
      <c r="U48" s="253" t="s">
        <v>79</v>
      </c>
      <c r="V48" s="226"/>
      <c r="W48" s="227"/>
    </row>
    <row r="49" spans="1:23" ht="14.25" customHeight="1" outlineLevel="2">
      <c r="A49" s="242" t="s">
        <v>108</v>
      </c>
      <c r="B49" s="318">
        <v>21</v>
      </c>
      <c r="C49" s="318">
        <v>8208</v>
      </c>
      <c r="D49" s="354">
        <v>14658</v>
      </c>
      <c r="E49" s="325" t="s">
        <v>569</v>
      </c>
      <c r="F49" s="10"/>
      <c r="G49" s="10"/>
      <c r="H49" s="228"/>
      <c r="I49" s="226"/>
      <c r="J49" s="227"/>
      <c r="K49" s="231" t="s">
        <v>737</v>
      </c>
      <c r="L49" s="226">
        <v>1562</v>
      </c>
      <c r="M49" s="227">
        <f>SUM(L48:L49)</f>
        <v>7016</v>
      </c>
      <c r="N49" s="231" t="s">
        <v>738</v>
      </c>
      <c r="O49" s="226"/>
      <c r="P49" s="227">
        <f>SUM(O47:O49)</f>
        <v>275824</v>
      </c>
      <c r="Q49" s="231" t="s">
        <v>739</v>
      </c>
      <c r="R49" s="226"/>
      <c r="S49" s="227">
        <f>SUM(R48:R49)</f>
        <v>0</v>
      </c>
      <c r="T49" s="227"/>
      <c r="U49" s="231" t="s">
        <v>740</v>
      </c>
      <c r="V49" s="226">
        <v>122424</v>
      </c>
      <c r="W49" s="227"/>
    </row>
    <row r="50" spans="1:23" ht="14.25" customHeight="1" outlineLevel="2">
      <c r="A50" s="2" t="s">
        <v>109</v>
      </c>
      <c r="B50" s="318">
        <v>115</v>
      </c>
      <c r="C50" s="318">
        <v>45069</v>
      </c>
      <c r="D50" s="354">
        <v>97787</v>
      </c>
      <c r="E50" s="325" t="s">
        <v>569</v>
      </c>
      <c r="F50" s="10"/>
      <c r="G50" s="10"/>
      <c r="H50" s="252" t="s">
        <v>741</v>
      </c>
      <c r="I50" s="226">
        <v>5179</v>
      </c>
      <c r="J50" s="227"/>
      <c r="K50" s="231"/>
      <c r="L50" s="226"/>
      <c r="M50" s="227"/>
      <c r="N50" s="228"/>
      <c r="O50" s="226"/>
      <c r="P50" s="227"/>
      <c r="Q50" s="231"/>
      <c r="R50" s="226"/>
      <c r="S50" s="227"/>
      <c r="T50" s="227"/>
      <c r="U50" s="231" t="s">
        <v>742</v>
      </c>
      <c r="V50" s="226">
        <v>18882</v>
      </c>
      <c r="W50" s="227"/>
    </row>
    <row r="51" spans="1:23" ht="14.25" customHeight="1" outlineLevel="2">
      <c r="A51" s="64" t="s">
        <v>227</v>
      </c>
      <c r="B51" s="339">
        <v>52</v>
      </c>
      <c r="C51" s="339">
        <v>22059</v>
      </c>
      <c r="D51" s="339">
        <v>21278</v>
      </c>
      <c r="E51" s="326"/>
      <c r="F51" s="216"/>
      <c r="G51" s="216"/>
      <c r="H51" s="231" t="s">
        <v>743</v>
      </c>
      <c r="I51" s="226">
        <v>13699</v>
      </c>
      <c r="J51" s="227"/>
      <c r="K51" s="252" t="s">
        <v>744</v>
      </c>
      <c r="L51" s="226">
        <v>96673</v>
      </c>
      <c r="M51" s="227"/>
      <c r="N51" s="253" t="s">
        <v>230</v>
      </c>
      <c r="O51" s="226"/>
      <c r="P51" s="227"/>
      <c r="Q51" s="252" t="s">
        <v>745</v>
      </c>
      <c r="R51" s="226">
        <v>444</v>
      </c>
      <c r="S51" s="227"/>
      <c r="T51" s="227"/>
      <c r="U51" s="231" t="s">
        <v>746</v>
      </c>
      <c r="V51" s="226">
        <v>586</v>
      </c>
      <c r="W51" s="227"/>
    </row>
    <row r="52" spans="1:23" ht="14.25" customHeight="1" outlineLevel="2">
      <c r="A52" s="64" t="s">
        <v>112</v>
      </c>
      <c r="B52" s="339">
        <v>19</v>
      </c>
      <c r="C52" s="339">
        <v>14580</v>
      </c>
      <c r="D52" s="339">
        <v>2644</v>
      </c>
      <c r="E52" s="326"/>
      <c r="F52" s="216"/>
      <c r="G52" s="216"/>
      <c r="H52" s="231" t="s">
        <v>747</v>
      </c>
      <c r="I52" s="226">
        <v>12424</v>
      </c>
      <c r="J52" s="227">
        <f>SUM(I50:I52)</f>
        <v>31302</v>
      </c>
      <c r="K52" s="231" t="s">
        <v>748</v>
      </c>
      <c r="L52" s="226"/>
      <c r="M52" s="227"/>
      <c r="N52" s="231" t="s">
        <v>749</v>
      </c>
      <c r="O52" s="226">
        <v>2078</v>
      </c>
      <c r="P52" s="227"/>
      <c r="Q52" s="231" t="s">
        <v>750</v>
      </c>
      <c r="R52" s="226">
        <v>254</v>
      </c>
      <c r="S52" s="227"/>
      <c r="T52" s="227"/>
      <c r="U52" s="231" t="s">
        <v>751</v>
      </c>
      <c r="V52" s="226">
        <v>2231</v>
      </c>
      <c r="W52" s="227"/>
    </row>
    <row r="53" spans="1:23" ht="14.25" customHeight="1" outlineLevel="2">
      <c r="A53" s="64" t="s">
        <v>113</v>
      </c>
      <c r="B53" s="339">
        <v>55</v>
      </c>
      <c r="C53" s="339">
        <v>0</v>
      </c>
      <c r="D53" s="339">
        <v>7551</v>
      </c>
      <c r="E53" s="326" t="s">
        <v>569</v>
      </c>
      <c r="F53" s="216"/>
      <c r="G53" s="216"/>
      <c r="H53" s="231"/>
      <c r="I53" s="226"/>
      <c r="J53" s="227"/>
      <c r="K53" s="231" t="s">
        <v>752</v>
      </c>
      <c r="L53" s="226"/>
      <c r="M53" s="227"/>
      <c r="N53" s="231" t="s">
        <v>753</v>
      </c>
      <c r="O53" s="226">
        <v>599</v>
      </c>
      <c r="P53" s="227"/>
      <c r="Q53" s="231" t="s">
        <v>754</v>
      </c>
      <c r="R53" s="226">
        <v>602</v>
      </c>
      <c r="S53" s="227">
        <f>SUM(R51:R53)</f>
        <v>1300</v>
      </c>
      <c r="T53" s="227"/>
      <c r="U53" s="231" t="s">
        <v>755</v>
      </c>
      <c r="V53" s="226">
        <v>1105</v>
      </c>
      <c r="W53" s="227">
        <f>SUM(V49:V53)</f>
        <v>145228</v>
      </c>
    </row>
    <row r="54" spans="1:23" ht="14.25" customHeight="1" outlineLevel="2">
      <c r="A54" s="64" t="s">
        <v>114</v>
      </c>
      <c r="B54" s="339">
        <v>15</v>
      </c>
      <c r="C54" s="339">
        <v>7582</v>
      </c>
      <c r="D54" s="339">
        <v>3014</v>
      </c>
      <c r="E54" s="326"/>
      <c r="F54" s="216"/>
      <c r="G54" s="216"/>
      <c r="H54" s="252" t="s">
        <v>756</v>
      </c>
      <c r="I54" s="226"/>
      <c r="J54" s="227"/>
      <c r="K54" s="231" t="s">
        <v>757</v>
      </c>
      <c r="L54" s="226"/>
      <c r="M54" s="227"/>
      <c r="N54" s="231" t="s">
        <v>758</v>
      </c>
      <c r="O54" s="226">
        <v>7873</v>
      </c>
      <c r="P54" s="227"/>
      <c r="Q54" s="228"/>
      <c r="R54" s="226"/>
      <c r="S54" s="227"/>
      <c r="T54" s="227"/>
      <c r="U54" s="228"/>
      <c r="V54" s="226"/>
      <c r="W54" s="227"/>
    </row>
    <row r="55" spans="1:23" ht="14.25" customHeight="1" outlineLevel="2">
      <c r="A55" s="2" t="s">
        <v>116</v>
      </c>
      <c r="B55" s="339">
        <v>20</v>
      </c>
      <c r="C55" s="339">
        <v>7024</v>
      </c>
      <c r="D55" s="339">
        <v>123259</v>
      </c>
      <c r="E55" s="326"/>
      <c r="F55" s="216"/>
      <c r="G55" s="216"/>
      <c r="H55" s="231" t="s">
        <v>759</v>
      </c>
      <c r="I55" s="226"/>
      <c r="J55" s="227"/>
      <c r="K55" s="231" t="s">
        <v>760</v>
      </c>
      <c r="L55" s="226"/>
      <c r="M55" s="227">
        <f>SUM(L51:L55)</f>
        <v>96673</v>
      </c>
      <c r="N55" s="231" t="s">
        <v>761</v>
      </c>
      <c r="O55" s="226">
        <v>5261</v>
      </c>
      <c r="P55" s="227"/>
      <c r="Q55" s="252" t="s">
        <v>762</v>
      </c>
      <c r="R55" s="226">
        <v>9954</v>
      </c>
      <c r="S55" s="227"/>
      <c r="T55" s="227"/>
      <c r="U55" s="253" t="s">
        <v>91</v>
      </c>
      <c r="V55" s="226"/>
      <c r="W55" s="227"/>
    </row>
    <row r="56" spans="1:23" ht="14.25" customHeight="1" outlineLevel="2">
      <c r="A56" s="64" t="s">
        <v>189</v>
      </c>
      <c r="B56" s="34">
        <v>4</v>
      </c>
      <c r="C56" s="34">
        <v>25</v>
      </c>
      <c r="D56" s="321">
        <v>27</v>
      </c>
      <c r="E56" s="326"/>
      <c r="F56" s="216"/>
      <c r="G56" s="216"/>
      <c r="H56" s="231" t="s">
        <v>763</v>
      </c>
      <c r="I56" s="226"/>
      <c r="J56" s="227"/>
      <c r="K56" s="231"/>
      <c r="L56" s="226"/>
      <c r="M56" s="227"/>
      <c r="N56" s="231" t="s">
        <v>764</v>
      </c>
      <c r="O56" s="226">
        <v>30529</v>
      </c>
      <c r="P56" s="227"/>
      <c r="Q56" s="231" t="s">
        <v>765</v>
      </c>
      <c r="R56" s="226">
        <v>2036</v>
      </c>
      <c r="S56" s="227"/>
      <c r="T56" s="227"/>
      <c r="U56" s="231" t="s">
        <v>766</v>
      </c>
      <c r="V56" s="226">
        <v>122</v>
      </c>
      <c r="W56" s="227"/>
    </row>
    <row r="57" spans="1:23" ht="14.25" customHeight="1" outlineLevel="2">
      <c r="A57" s="2" t="s">
        <v>119</v>
      </c>
      <c r="B57" s="14">
        <v>16</v>
      </c>
      <c r="C57" s="14">
        <v>4502</v>
      </c>
      <c r="D57" s="74">
        <v>0</v>
      </c>
      <c r="E57" s="327"/>
      <c r="F57" s="10"/>
      <c r="G57" s="10"/>
      <c r="H57" s="231" t="s">
        <v>767</v>
      </c>
      <c r="I57" s="226"/>
      <c r="J57" s="227">
        <f>SUM(I54:I57)</f>
        <v>0</v>
      </c>
      <c r="K57" s="252" t="s">
        <v>768</v>
      </c>
      <c r="L57" s="226">
        <v>1606</v>
      </c>
      <c r="M57" s="227"/>
      <c r="N57" s="231" t="s">
        <v>769</v>
      </c>
      <c r="O57" s="226">
        <v>4531</v>
      </c>
      <c r="P57" s="227"/>
      <c r="Q57" s="231" t="s">
        <v>770</v>
      </c>
      <c r="R57" s="226">
        <v>262</v>
      </c>
      <c r="S57" s="227"/>
      <c r="T57" s="227"/>
      <c r="U57" s="231" t="s">
        <v>771</v>
      </c>
      <c r="V57" s="226">
        <v>297</v>
      </c>
      <c r="W57" s="227"/>
    </row>
    <row r="58" spans="1:23" ht="14.25" customHeight="1" outlineLevel="2">
      <c r="A58" s="2" t="s">
        <v>327</v>
      </c>
      <c r="B58" s="14">
        <v>12</v>
      </c>
      <c r="C58" s="14">
        <v>4022</v>
      </c>
      <c r="D58" s="322">
        <v>1289</v>
      </c>
      <c r="E58" s="328"/>
      <c r="F58" s="19"/>
      <c r="G58" s="19"/>
      <c r="H58" s="228"/>
      <c r="I58" s="226"/>
      <c r="J58" s="227"/>
      <c r="K58" s="231" t="s">
        <v>772</v>
      </c>
      <c r="L58" s="226">
        <v>2</v>
      </c>
      <c r="M58" s="227">
        <f>SUM(L57:L58)</f>
        <v>1608</v>
      </c>
      <c r="N58" s="231" t="s">
        <v>773</v>
      </c>
      <c r="O58" s="226">
        <v>4677</v>
      </c>
      <c r="P58" s="227"/>
      <c r="Q58" s="231" t="s">
        <v>774</v>
      </c>
      <c r="R58" s="226">
        <v>141</v>
      </c>
      <c r="S58" s="227"/>
      <c r="T58" s="227"/>
      <c r="U58" s="231" t="s">
        <v>775</v>
      </c>
      <c r="V58" s="226">
        <v>667</v>
      </c>
      <c r="W58" s="227">
        <f>SUM(V56:V58)</f>
        <v>1086</v>
      </c>
    </row>
    <row r="59" spans="1:23" ht="14.25" customHeight="1" outlineLevel="2">
      <c r="A59" s="2" t="s">
        <v>124</v>
      </c>
      <c r="B59" s="14">
        <v>101</v>
      </c>
      <c r="C59" s="14">
        <v>53836</v>
      </c>
      <c r="D59" s="74">
        <v>62939</v>
      </c>
      <c r="E59" s="327"/>
      <c r="F59" s="115"/>
      <c r="G59" s="115"/>
      <c r="H59" s="252" t="s">
        <v>776</v>
      </c>
      <c r="I59" s="226">
        <v>2051</v>
      </c>
      <c r="J59" s="227"/>
      <c r="K59" s="228"/>
      <c r="L59" s="226"/>
      <c r="M59" s="227"/>
      <c r="N59" s="231" t="s">
        <v>777</v>
      </c>
      <c r="O59" s="226">
        <v>1298</v>
      </c>
      <c r="P59" s="227"/>
      <c r="Q59" s="231" t="s">
        <v>778</v>
      </c>
      <c r="R59" s="226">
        <v>1332</v>
      </c>
      <c r="S59" s="227">
        <f>SUM(R55:R57,R59)</f>
        <v>13584</v>
      </c>
      <c r="T59" s="227"/>
      <c r="U59" s="228"/>
      <c r="V59" s="226"/>
      <c r="W59" s="227"/>
    </row>
    <row r="60" spans="1:23" ht="14.25" customHeight="1" outlineLevel="2">
      <c r="A60" s="2" t="s">
        <v>125</v>
      </c>
      <c r="B60" s="14">
        <v>17</v>
      </c>
      <c r="C60" s="14">
        <v>14221</v>
      </c>
      <c r="D60" s="74">
        <v>78257</v>
      </c>
      <c r="E60" s="327"/>
      <c r="F60" s="115"/>
      <c r="G60" s="115"/>
      <c r="H60" s="228"/>
      <c r="I60" s="226"/>
      <c r="J60" s="227"/>
      <c r="K60" s="252" t="s">
        <v>779</v>
      </c>
      <c r="L60" s="226">
        <v>79910</v>
      </c>
      <c r="M60" s="227"/>
      <c r="N60" s="231" t="s">
        <v>780</v>
      </c>
      <c r="O60" s="226">
        <v>6293</v>
      </c>
      <c r="P60" s="227"/>
      <c r="Q60" s="228"/>
      <c r="R60" s="226"/>
      <c r="S60" s="1"/>
      <c r="T60" s="227"/>
      <c r="U60" s="253" t="s">
        <v>188</v>
      </c>
      <c r="V60" s="226"/>
      <c r="W60" s="227"/>
    </row>
    <row r="61" spans="1:23" ht="14.25" customHeight="1" outlineLevel="2">
      <c r="A61" s="2" t="s">
        <v>228</v>
      </c>
      <c r="B61" s="14">
        <v>21</v>
      </c>
      <c r="C61" s="14">
        <v>3028</v>
      </c>
      <c r="D61" s="74">
        <v>3398</v>
      </c>
      <c r="E61" s="327" t="s">
        <v>569</v>
      </c>
      <c r="F61" s="115"/>
      <c r="G61" s="264"/>
      <c r="H61" s="253" t="s">
        <v>318</v>
      </c>
      <c r="I61" s="226"/>
      <c r="J61" s="227"/>
      <c r="K61" s="231" t="s">
        <v>781</v>
      </c>
      <c r="L61" s="226">
        <v>175</v>
      </c>
      <c r="M61" s="1"/>
      <c r="N61" s="231" t="s">
        <v>782</v>
      </c>
      <c r="O61" s="226">
        <v>8926</v>
      </c>
      <c r="P61" s="227"/>
      <c r="Q61" s="252" t="s">
        <v>783</v>
      </c>
      <c r="R61" s="226">
        <v>264434</v>
      </c>
      <c r="S61" s="227"/>
      <c r="T61" s="227"/>
      <c r="U61" s="231" t="s">
        <v>784</v>
      </c>
      <c r="V61" s="226"/>
      <c r="W61" s="227"/>
    </row>
    <row r="62" spans="1:23" ht="14.25" customHeight="1" outlineLevel="2">
      <c r="A62" s="2" t="s">
        <v>126</v>
      </c>
      <c r="B62" s="14">
        <v>41</v>
      </c>
      <c r="C62" s="14">
        <v>36130</v>
      </c>
      <c r="D62" s="74">
        <v>174151</v>
      </c>
      <c r="E62" s="327"/>
      <c r="F62" s="115"/>
      <c r="G62" s="115"/>
      <c r="H62" s="231" t="s">
        <v>785</v>
      </c>
      <c r="I62" s="226"/>
      <c r="J62" s="227"/>
      <c r="K62" s="231" t="s">
        <v>94</v>
      </c>
      <c r="L62" s="226">
        <v>1441</v>
      </c>
      <c r="N62" s="231" t="s">
        <v>786</v>
      </c>
      <c r="O62" s="226">
        <v>7991</v>
      </c>
      <c r="P62" s="227"/>
      <c r="Q62" s="231" t="s">
        <v>787</v>
      </c>
      <c r="R62" s="226">
        <v>679</v>
      </c>
      <c r="S62" s="227"/>
      <c r="T62" s="227"/>
      <c r="U62" s="231" t="s">
        <v>788</v>
      </c>
      <c r="V62" s="226"/>
      <c r="W62" s="227"/>
    </row>
    <row r="63" spans="1:23" ht="14.25" customHeight="1" outlineLevel="2">
      <c r="A63" s="2" t="s">
        <v>190</v>
      </c>
      <c r="B63" s="14">
        <v>2</v>
      </c>
      <c r="C63" s="14">
        <v>1136</v>
      </c>
      <c r="D63" s="74">
        <v>928</v>
      </c>
      <c r="E63" s="327" t="s">
        <v>569</v>
      </c>
      <c r="F63" s="10"/>
      <c r="G63" s="10"/>
      <c r="H63" s="231" t="s">
        <v>789</v>
      </c>
      <c r="I63" s="226"/>
      <c r="J63" s="227"/>
      <c r="K63" s="231" t="s">
        <v>790</v>
      </c>
      <c r="L63" s="226">
        <v>2384</v>
      </c>
      <c r="M63" s="227">
        <f>SUM(L60:L63)</f>
        <v>83910</v>
      </c>
      <c r="N63" s="231" t="s">
        <v>791</v>
      </c>
      <c r="O63" s="226">
        <v>820</v>
      </c>
      <c r="P63" s="227">
        <f>SUM(O51:O63)</f>
        <v>80876</v>
      </c>
      <c r="Q63" s="231" t="s">
        <v>792</v>
      </c>
      <c r="R63" s="226">
        <v>347</v>
      </c>
      <c r="S63" s="227"/>
      <c r="T63" s="227"/>
      <c r="U63" s="231" t="s">
        <v>793</v>
      </c>
      <c r="V63" s="226"/>
      <c r="W63" s="227"/>
    </row>
    <row r="64" spans="1:23" ht="14.25" customHeight="1" outlineLevel="2">
      <c r="A64" s="2" t="s">
        <v>129</v>
      </c>
      <c r="B64" s="14">
        <v>12</v>
      </c>
      <c r="C64" s="14">
        <v>3305</v>
      </c>
      <c r="D64" s="74">
        <v>3406</v>
      </c>
      <c r="E64" s="327"/>
      <c r="F64" s="115"/>
      <c r="G64" s="115"/>
      <c r="H64" s="231" t="s">
        <v>794</v>
      </c>
      <c r="I64" s="226">
        <v>173</v>
      </c>
      <c r="J64" s="227"/>
      <c r="K64" s="228"/>
      <c r="L64" s="226"/>
      <c r="M64" s="227"/>
      <c r="N64" s="228"/>
      <c r="O64" s="226"/>
      <c r="P64" s="227"/>
      <c r="Q64" s="231" t="s">
        <v>795</v>
      </c>
      <c r="R64" s="226">
        <v>174</v>
      </c>
      <c r="S64" s="227"/>
      <c r="T64" s="227"/>
      <c r="U64" s="231" t="s">
        <v>796</v>
      </c>
      <c r="V64" s="226"/>
      <c r="W64" s="227"/>
    </row>
    <row r="65" spans="1:23" ht="14.25" customHeight="1" outlineLevel="2">
      <c r="A65" s="2" t="s">
        <v>130</v>
      </c>
      <c r="B65" s="14">
        <v>66</v>
      </c>
      <c r="C65" s="14">
        <v>82834</v>
      </c>
      <c r="D65" s="74">
        <v>0</v>
      </c>
      <c r="H65" s="231" t="s">
        <v>797</v>
      </c>
      <c r="I65" s="226"/>
      <c r="J65" s="227"/>
      <c r="K65" s="252" t="s">
        <v>798</v>
      </c>
      <c r="L65" s="226">
        <v>13889</v>
      </c>
      <c r="M65" s="227"/>
      <c r="N65" s="252" t="s">
        <v>799</v>
      </c>
      <c r="O65" s="226">
        <v>3729</v>
      </c>
      <c r="P65" s="227"/>
      <c r="Q65" s="231" t="s">
        <v>800</v>
      </c>
      <c r="R65" s="226">
        <v>292</v>
      </c>
      <c r="S65" s="227"/>
      <c r="T65" s="227"/>
      <c r="U65" s="231" t="s">
        <v>801</v>
      </c>
      <c r="V65" s="226"/>
      <c r="W65" s="227"/>
    </row>
    <row r="66" spans="1:23" ht="14.25" customHeight="1" outlineLevel="2">
      <c r="A66" s="2" t="s">
        <v>131</v>
      </c>
      <c r="B66" s="14">
        <v>46</v>
      </c>
      <c r="C66" s="14">
        <v>31156</v>
      </c>
      <c r="D66" s="74">
        <v>32971</v>
      </c>
      <c r="H66" s="231" t="s">
        <v>802</v>
      </c>
      <c r="I66" s="226">
        <v>49</v>
      </c>
      <c r="J66" s="227"/>
      <c r="K66" s="231" t="s">
        <v>803</v>
      </c>
      <c r="L66" s="226">
        <v>264</v>
      </c>
      <c r="M66" s="227"/>
      <c r="N66" s="231" t="s">
        <v>804</v>
      </c>
      <c r="O66" s="226">
        <v>2143</v>
      </c>
      <c r="P66" s="227"/>
      <c r="Q66" s="231" t="s">
        <v>805</v>
      </c>
      <c r="R66" s="226">
        <v>758</v>
      </c>
      <c r="S66" s="227">
        <f>SUM(R61:R66)</f>
        <v>266684</v>
      </c>
      <c r="T66" s="227"/>
      <c r="U66" s="231" t="s">
        <v>806</v>
      </c>
      <c r="V66" s="226"/>
      <c r="W66" s="227"/>
    </row>
    <row r="67" spans="1:23" ht="14.25" customHeight="1" outlineLevel="2">
      <c r="A67" s="2" t="s">
        <v>132</v>
      </c>
      <c r="B67" s="14">
        <v>24</v>
      </c>
      <c r="C67" s="14">
        <v>12131</v>
      </c>
      <c r="D67" s="74">
        <v>13460</v>
      </c>
      <c r="E67" s="329" t="s">
        <v>569</v>
      </c>
      <c r="H67" s="231" t="s">
        <v>807</v>
      </c>
      <c r="I67" s="226">
        <v>2178</v>
      </c>
      <c r="J67" s="227"/>
      <c r="K67" s="231" t="s">
        <v>808</v>
      </c>
      <c r="L67" s="226">
        <v>505</v>
      </c>
      <c r="M67" s="227">
        <f>SUM(L65:L67)</f>
        <v>14658</v>
      </c>
      <c r="N67" s="231" t="s">
        <v>809</v>
      </c>
      <c r="O67" s="226">
        <v>3977</v>
      </c>
      <c r="P67" s="227">
        <f>SUM(O65:O67)</f>
        <v>9849</v>
      </c>
      <c r="Q67" s="231"/>
      <c r="R67" s="226"/>
      <c r="S67" s="1"/>
      <c r="T67" s="227"/>
      <c r="U67" s="231" t="s">
        <v>810</v>
      </c>
      <c r="V67" s="226"/>
      <c r="W67" s="227"/>
    </row>
    <row r="68" spans="1:23" ht="14.25" customHeight="1" outlineLevel="2">
      <c r="A68" s="2" t="s">
        <v>134</v>
      </c>
      <c r="B68" s="14">
        <v>13</v>
      </c>
      <c r="C68" s="14">
        <v>5467</v>
      </c>
      <c r="D68" s="74">
        <v>4521</v>
      </c>
      <c r="H68" s="231" t="s">
        <v>811</v>
      </c>
      <c r="I68" s="226">
        <v>12</v>
      </c>
      <c r="J68" s="227"/>
      <c r="K68" s="231"/>
      <c r="L68" s="226"/>
      <c r="M68" s="227"/>
      <c r="N68" s="228"/>
      <c r="O68" s="226"/>
      <c r="P68" s="227"/>
      <c r="Q68" s="252" t="s">
        <v>812</v>
      </c>
      <c r="R68" s="226"/>
      <c r="S68" s="227">
        <f>SUM(R68)</f>
        <v>0</v>
      </c>
      <c r="T68" s="227"/>
      <c r="U68" s="231" t="s">
        <v>813</v>
      </c>
      <c r="V68" s="226"/>
      <c r="W68" s="227"/>
    </row>
    <row r="69" spans="1:23" ht="14.25" customHeight="1" outlineLevel="2">
      <c r="A69" s="2" t="s">
        <v>135</v>
      </c>
      <c r="B69" s="14">
        <v>40</v>
      </c>
      <c r="C69" s="14">
        <v>42996</v>
      </c>
      <c r="D69" s="73">
        <v>275824</v>
      </c>
      <c r="E69" s="329" t="s">
        <v>569</v>
      </c>
      <c r="H69" s="231" t="s">
        <v>814</v>
      </c>
      <c r="I69" s="226">
        <v>944</v>
      </c>
      <c r="J69" s="227"/>
      <c r="K69" s="252" t="s">
        <v>815</v>
      </c>
      <c r="L69" s="226"/>
      <c r="M69" s="227"/>
      <c r="N69" s="253" t="s">
        <v>155</v>
      </c>
      <c r="O69" s="226">
        <v>85</v>
      </c>
      <c r="P69" s="227"/>
      <c r="Q69" s="228"/>
      <c r="R69" s="226"/>
      <c r="S69" s="227"/>
      <c r="T69" s="227"/>
      <c r="U69" s="231" t="s">
        <v>816</v>
      </c>
      <c r="V69" s="226"/>
      <c r="W69" s="227">
        <f>SUM(V61:V69)</f>
        <v>0</v>
      </c>
    </row>
    <row r="70" spans="1:23" ht="14.25" customHeight="1" outlineLevel="2">
      <c r="A70" s="2" t="s">
        <v>230</v>
      </c>
      <c r="B70" s="14">
        <v>59</v>
      </c>
      <c r="C70" s="14">
        <v>51405</v>
      </c>
      <c r="D70" s="73">
        <v>80877</v>
      </c>
      <c r="H70" s="231" t="s">
        <v>817</v>
      </c>
      <c r="I70" s="226"/>
      <c r="J70" s="227"/>
      <c r="K70" s="231" t="s">
        <v>818</v>
      </c>
      <c r="L70" s="226"/>
      <c r="M70" s="227"/>
      <c r="N70" s="228"/>
      <c r="O70" s="226"/>
      <c r="P70" s="227"/>
      <c r="Q70" s="252" t="s">
        <v>819</v>
      </c>
      <c r="R70" s="226"/>
      <c r="S70" s="227"/>
      <c r="T70" s="227"/>
      <c r="U70" s="228"/>
      <c r="V70" s="226"/>
      <c r="W70" s="227"/>
    </row>
    <row r="71" spans="1:23" ht="14.25" customHeight="1" outlineLevel="2">
      <c r="A71" s="2" t="s">
        <v>231</v>
      </c>
      <c r="B71" s="14">
        <v>24</v>
      </c>
      <c r="C71" s="14">
        <v>9374</v>
      </c>
      <c r="D71" s="73">
        <v>9849</v>
      </c>
      <c r="H71" s="231" t="s">
        <v>820</v>
      </c>
      <c r="I71" s="226">
        <v>485</v>
      </c>
      <c r="J71" s="227"/>
      <c r="K71" s="231" t="s">
        <v>821</v>
      </c>
      <c r="L71" s="226"/>
      <c r="M71" s="227"/>
      <c r="N71" s="253" t="s">
        <v>822</v>
      </c>
      <c r="P71" s="227"/>
      <c r="Q71" s="231" t="s">
        <v>823</v>
      </c>
      <c r="R71" s="226"/>
      <c r="S71" s="227"/>
      <c r="T71" s="227"/>
      <c r="U71" s="253" t="s">
        <v>113</v>
      </c>
      <c r="V71" s="226"/>
      <c r="W71" s="227"/>
    </row>
    <row r="72" spans="1:23" ht="14.25" customHeight="1" outlineLevel="2">
      <c r="A72" s="2" t="s">
        <v>320</v>
      </c>
      <c r="B72" s="14">
        <v>78</v>
      </c>
      <c r="C72" s="14">
        <v>33154</v>
      </c>
      <c r="D72" s="73">
        <v>6437</v>
      </c>
      <c r="E72" s="329" t="s">
        <v>569</v>
      </c>
      <c r="H72" s="231" t="s">
        <v>824</v>
      </c>
      <c r="I72" s="226"/>
      <c r="J72" s="227"/>
      <c r="K72" s="231" t="s">
        <v>825</v>
      </c>
      <c r="L72" s="226"/>
      <c r="M72" s="227"/>
      <c r="N72" s="228" t="s">
        <v>826</v>
      </c>
      <c r="O72" s="226">
        <v>55</v>
      </c>
      <c r="P72" s="227"/>
      <c r="Q72" s="231" t="s">
        <v>827</v>
      </c>
      <c r="R72" s="226"/>
      <c r="S72" s="227">
        <f>SUM(R70:R72)</f>
        <v>0</v>
      </c>
      <c r="T72" s="227"/>
      <c r="U72" s="231" t="s">
        <v>828</v>
      </c>
      <c r="V72" s="226">
        <v>3108</v>
      </c>
      <c r="W72" s="227"/>
    </row>
    <row r="73" spans="1:23" ht="14.25" customHeight="1" outlineLevel="2">
      <c r="A73" s="2" t="s">
        <v>191</v>
      </c>
      <c r="B73" s="14">
        <v>71</v>
      </c>
      <c r="C73" s="14">
        <v>38786</v>
      </c>
      <c r="D73" s="73">
        <v>124243</v>
      </c>
      <c r="H73" s="231" t="s">
        <v>829</v>
      </c>
      <c r="I73" s="226"/>
      <c r="J73" s="227"/>
      <c r="K73" s="231" t="s">
        <v>830</v>
      </c>
      <c r="L73" s="226"/>
      <c r="M73" s="227">
        <f>SUM(L69:L73)</f>
        <v>0</v>
      </c>
      <c r="N73" s="231" t="s">
        <v>831</v>
      </c>
      <c r="O73" s="226">
        <v>1867</v>
      </c>
      <c r="P73" s="227"/>
      <c r="Q73" s="228"/>
      <c r="R73" s="226"/>
      <c r="S73" s="227"/>
      <c r="T73" s="227"/>
      <c r="U73" s="231" t="s">
        <v>832</v>
      </c>
      <c r="V73" s="226">
        <v>1234</v>
      </c>
      <c r="W73" s="1"/>
    </row>
    <row r="74" spans="1:23" ht="14.25" customHeight="1" outlineLevel="2">
      <c r="A74" s="2" t="s">
        <v>138</v>
      </c>
      <c r="B74" s="14">
        <v>28</v>
      </c>
      <c r="C74" s="14">
        <v>14656</v>
      </c>
      <c r="D74" s="73">
        <v>81092</v>
      </c>
      <c r="H74" s="231" t="s">
        <v>833</v>
      </c>
      <c r="I74" s="226">
        <v>1693</v>
      </c>
      <c r="J74" s="227"/>
      <c r="K74" s="228"/>
      <c r="L74" s="226"/>
      <c r="M74" s="227"/>
      <c r="N74" s="231" t="s">
        <v>834</v>
      </c>
      <c r="O74" s="226">
        <v>1158</v>
      </c>
      <c r="P74" s="227"/>
      <c r="Q74" s="252" t="s">
        <v>835</v>
      </c>
      <c r="R74" s="226">
        <v>30726</v>
      </c>
      <c r="S74" s="227"/>
      <c r="T74" s="227"/>
      <c r="U74" s="231" t="s">
        <v>836</v>
      </c>
      <c r="V74" s="226">
        <v>1974</v>
      </c>
      <c r="W74" s="227"/>
    </row>
    <row r="75" spans="1:23" ht="14.25" customHeight="1" outlineLevel="2">
      <c r="A75" s="2" t="s">
        <v>139</v>
      </c>
      <c r="B75" s="14">
        <v>26</v>
      </c>
      <c r="C75" s="14">
        <v>16809</v>
      </c>
      <c r="D75" s="73">
        <v>49885</v>
      </c>
      <c r="H75" s="231" t="s">
        <v>837</v>
      </c>
      <c r="I75" s="226">
        <v>341</v>
      </c>
      <c r="J75" s="227"/>
      <c r="K75" s="252" t="s">
        <v>838</v>
      </c>
      <c r="L75" s="226">
        <v>9477</v>
      </c>
      <c r="M75" s="227"/>
      <c r="N75" s="231" t="s">
        <v>839</v>
      </c>
      <c r="O75" s="226">
        <v>724</v>
      </c>
      <c r="P75" s="227"/>
      <c r="Q75" s="231" t="s">
        <v>840</v>
      </c>
      <c r="R75" s="226">
        <v>6634</v>
      </c>
      <c r="S75" s="227"/>
      <c r="T75" s="227"/>
      <c r="U75" s="231" t="s">
        <v>841</v>
      </c>
      <c r="V75" s="226">
        <v>602</v>
      </c>
      <c r="W75" s="227"/>
    </row>
    <row r="76" spans="1:23" ht="14.25" customHeight="1" outlineLevel="2">
      <c r="A76" s="2" t="s">
        <v>140</v>
      </c>
      <c r="B76" s="14">
        <v>13</v>
      </c>
      <c r="C76" s="14">
        <v>5642</v>
      </c>
      <c r="D76" s="73">
        <v>4137</v>
      </c>
      <c r="H76" s="231" t="s">
        <v>842</v>
      </c>
      <c r="I76" s="226"/>
      <c r="J76" s="227">
        <f>SUM(I62:I76)</f>
        <v>5875</v>
      </c>
      <c r="K76" s="231" t="s">
        <v>843</v>
      </c>
      <c r="L76" s="226">
        <v>1583</v>
      </c>
      <c r="M76" s="227"/>
      <c r="N76" s="231" t="s">
        <v>844</v>
      </c>
      <c r="O76" s="226"/>
      <c r="P76" s="227"/>
      <c r="Q76" s="231" t="s">
        <v>845</v>
      </c>
      <c r="R76" s="226">
        <v>4199</v>
      </c>
      <c r="S76" s="227"/>
      <c r="T76" s="227"/>
      <c r="U76" s="231" t="s">
        <v>846</v>
      </c>
      <c r="V76" s="226">
        <v>208</v>
      </c>
      <c r="W76" s="227"/>
    </row>
    <row r="77" spans="1:23" ht="14.25" customHeight="1" outlineLevel="2">
      <c r="A77" s="2" t="s">
        <v>142</v>
      </c>
      <c r="B77" s="14">
        <v>19</v>
      </c>
      <c r="C77" s="14">
        <v>0</v>
      </c>
      <c r="D77" s="73">
        <v>5716</v>
      </c>
      <c r="H77" s="228"/>
      <c r="I77" s="226"/>
      <c r="J77" s="227"/>
      <c r="K77" s="231" t="s">
        <v>847</v>
      </c>
      <c r="L77" s="226"/>
      <c r="M77" s="227"/>
      <c r="N77" s="231" t="s">
        <v>848</v>
      </c>
      <c r="O77" s="226"/>
      <c r="P77" s="227"/>
      <c r="Q77" s="231" t="s">
        <v>849</v>
      </c>
      <c r="R77" s="226">
        <v>565</v>
      </c>
      <c r="S77" s="227"/>
      <c r="T77" s="227"/>
      <c r="U77" s="231" t="s">
        <v>850</v>
      </c>
      <c r="V77" s="226">
        <v>425</v>
      </c>
      <c r="W77" s="1"/>
    </row>
    <row r="78" spans="1:23" ht="14.25" customHeight="1" outlineLevel="2">
      <c r="A78" s="2" t="s">
        <v>144</v>
      </c>
      <c r="B78" s="14">
        <v>6</v>
      </c>
      <c r="C78" s="14">
        <v>7501</v>
      </c>
      <c r="D78" s="73">
        <v>0</v>
      </c>
      <c r="H78" s="252" t="s">
        <v>851</v>
      </c>
      <c r="I78" s="226">
        <v>14541</v>
      </c>
      <c r="J78" s="227"/>
      <c r="K78" s="231" t="s">
        <v>852</v>
      </c>
      <c r="L78" s="226">
        <v>405</v>
      </c>
      <c r="M78" s="227"/>
      <c r="N78" s="231" t="s">
        <v>853</v>
      </c>
      <c r="O78" s="226"/>
      <c r="P78" s="227"/>
      <c r="Q78" s="231" t="s">
        <v>854</v>
      </c>
      <c r="R78" s="226">
        <v>17781</v>
      </c>
      <c r="S78" s="227"/>
      <c r="T78" s="227"/>
      <c r="U78" s="231" t="s">
        <v>855</v>
      </c>
      <c r="V78" s="226"/>
      <c r="W78" s="1"/>
    </row>
    <row r="79" spans="1:23" ht="14.25" customHeight="1" outlineLevel="2">
      <c r="A79" s="2" t="s">
        <v>145</v>
      </c>
      <c r="B79" s="14">
        <v>32</v>
      </c>
      <c r="C79" s="14">
        <v>32370</v>
      </c>
      <c r="D79" s="73">
        <v>61445</v>
      </c>
      <c r="H79" s="231" t="s">
        <v>856</v>
      </c>
      <c r="I79" s="226">
        <v>112</v>
      </c>
      <c r="J79" s="227"/>
      <c r="K79" s="231" t="s">
        <v>857</v>
      </c>
      <c r="L79" s="226">
        <v>2437</v>
      </c>
      <c r="M79" s="227"/>
      <c r="N79" s="231" t="s">
        <v>858</v>
      </c>
      <c r="O79" s="226"/>
      <c r="P79" s="227"/>
      <c r="Q79" s="231" t="s">
        <v>859</v>
      </c>
      <c r="R79" s="226">
        <v>541</v>
      </c>
      <c r="S79" s="227"/>
      <c r="T79" s="227"/>
      <c r="U79" s="231" t="s">
        <v>860</v>
      </c>
      <c r="V79" s="226"/>
      <c r="W79" s="265">
        <f>SUM(V72:V79)</f>
        <v>7551</v>
      </c>
    </row>
    <row r="80" spans="1:23" ht="14.25" customHeight="1" outlineLevel="2">
      <c r="A80" s="2" t="s">
        <v>321</v>
      </c>
      <c r="B80" s="14">
        <v>179</v>
      </c>
      <c r="C80" s="14">
        <v>37095</v>
      </c>
      <c r="D80" s="73">
        <v>308639</v>
      </c>
      <c r="H80" s="231" t="s">
        <v>861</v>
      </c>
      <c r="I80" s="226">
        <v>185</v>
      </c>
      <c r="J80" s="227"/>
      <c r="K80" s="231" t="s">
        <v>862</v>
      </c>
      <c r="L80" s="226">
        <v>941</v>
      </c>
      <c r="M80" s="227"/>
      <c r="N80" s="231" t="s">
        <v>863</v>
      </c>
      <c r="O80" s="226">
        <v>77</v>
      </c>
      <c r="P80" s="227"/>
      <c r="Q80" s="231" t="s">
        <v>864</v>
      </c>
      <c r="R80" s="226">
        <v>4296</v>
      </c>
      <c r="S80" s="227">
        <f>SUM(R74:R80)</f>
        <v>64742</v>
      </c>
      <c r="T80" s="227"/>
      <c r="U80" s="228"/>
      <c r="V80" s="226"/>
      <c r="W80" s="227"/>
    </row>
    <row r="81" spans="1:23" ht="14.25" customHeight="1" outlineLevel="2">
      <c r="A81" s="2" t="s">
        <v>150</v>
      </c>
      <c r="B81" s="14">
        <v>6</v>
      </c>
      <c r="C81" s="14">
        <v>2218</v>
      </c>
      <c r="D81" s="73">
        <v>0</v>
      </c>
      <c r="H81" s="231" t="s">
        <v>865</v>
      </c>
      <c r="I81" s="226">
        <v>437</v>
      </c>
      <c r="J81" s="227"/>
      <c r="K81" s="231" t="s">
        <v>866</v>
      </c>
      <c r="L81" s="226">
        <v>2745</v>
      </c>
      <c r="M81" s="227"/>
      <c r="N81" s="231" t="s">
        <v>867</v>
      </c>
      <c r="O81" s="226">
        <v>100</v>
      </c>
      <c r="P81" s="227"/>
      <c r="Q81" s="228"/>
      <c r="R81" s="226"/>
      <c r="S81" s="1"/>
      <c r="T81" s="227"/>
      <c r="U81" s="253" t="s">
        <v>126</v>
      </c>
      <c r="V81" s="226"/>
      <c r="W81" s="227"/>
    </row>
    <row r="82" spans="1:23" ht="14.25" customHeight="1" outlineLevel="2">
      <c r="A82" s="2" t="s">
        <v>234</v>
      </c>
      <c r="B82" s="14">
        <v>17</v>
      </c>
      <c r="C82" s="14">
        <v>2043</v>
      </c>
      <c r="D82" s="73">
        <v>248</v>
      </c>
      <c r="H82" s="231" t="s">
        <v>868</v>
      </c>
      <c r="I82" s="226"/>
      <c r="J82" s="227"/>
      <c r="K82" s="231" t="s">
        <v>869</v>
      </c>
      <c r="L82" s="226">
        <v>1974</v>
      </c>
      <c r="M82" s="227"/>
      <c r="N82" s="231" t="s">
        <v>870</v>
      </c>
      <c r="O82" s="226"/>
      <c r="P82" s="227"/>
      <c r="Q82" s="252" t="s">
        <v>871</v>
      </c>
      <c r="R82" s="226">
        <v>0</v>
      </c>
      <c r="S82" s="227"/>
      <c r="T82" s="227"/>
      <c r="U82" s="231" t="s">
        <v>872</v>
      </c>
      <c r="V82" s="226"/>
      <c r="W82" s="227"/>
    </row>
    <row r="83" spans="1:23" ht="14.25" customHeight="1" outlineLevel="2">
      <c r="A83" s="2" t="s">
        <v>153</v>
      </c>
      <c r="B83" s="14">
        <v>18</v>
      </c>
      <c r="C83" s="14">
        <v>2737</v>
      </c>
      <c r="D83" s="73">
        <v>4731</v>
      </c>
      <c r="H83" s="231" t="s">
        <v>873</v>
      </c>
      <c r="I83" s="226">
        <v>25</v>
      </c>
      <c r="J83" s="227"/>
      <c r="K83" s="231" t="s">
        <v>874</v>
      </c>
      <c r="L83" s="226">
        <v>471</v>
      </c>
      <c r="M83" s="227">
        <f>SUM(L75:L83)</f>
        <v>20033</v>
      </c>
      <c r="N83" s="231" t="s">
        <v>875</v>
      </c>
      <c r="O83" s="226">
        <v>2011</v>
      </c>
      <c r="P83" s="227"/>
      <c r="Q83" s="228"/>
      <c r="R83" s="226"/>
      <c r="S83" s="227"/>
      <c r="T83" s="227"/>
      <c r="U83" s="231" t="s">
        <v>876</v>
      </c>
      <c r="V83" s="226"/>
      <c r="W83" s="227"/>
    </row>
    <row r="84" spans="1:23" ht="14.25" customHeight="1" outlineLevel="1">
      <c r="A84" s="2" t="s">
        <v>155</v>
      </c>
      <c r="B84" s="14">
        <v>9</v>
      </c>
      <c r="C84" s="14">
        <v>0</v>
      </c>
      <c r="D84" s="73">
        <v>54750</v>
      </c>
      <c r="H84" s="231" t="s">
        <v>877</v>
      </c>
      <c r="I84" s="226"/>
      <c r="J84" s="227">
        <f>SUM(I78:I84)</f>
        <v>15300</v>
      </c>
      <c r="K84" s="231"/>
      <c r="L84" s="226"/>
      <c r="M84" s="227"/>
      <c r="N84" s="231" t="s">
        <v>878</v>
      </c>
      <c r="O84" s="226"/>
      <c r="P84" s="227"/>
      <c r="Q84" s="228"/>
      <c r="R84" s="227"/>
      <c r="S84" s="227"/>
      <c r="T84" s="227"/>
      <c r="U84" s="231" t="s">
        <v>879</v>
      </c>
      <c r="V84" s="226"/>
      <c r="W84" s="227"/>
    </row>
    <row r="85" spans="1:23" ht="14.25" customHeight="1" outlineLevel="1">
      <c r="A85" s="2" t="s">
        <v>160</v>
      </c>
      <c r="B85" s="14">
        <v>24</v>
      </c>
      <c r="C85" s="14">
        <v>20447</v>
      </c>
      <c r="D85" s="73">
        <v>68944</v>
      </c>
      <c r="H85" s="228"/>
      <c r="I85" s="226"/>
      <c r="J85" s="227"/>
      <c r="K85" s="252" t="s">
        <v>880</v>
      </c>
      <c r="L85" s="226"/>
      <c r="M85" s="227"/>
      <c r="N85" s="231" t="s">
        <v>881</v>
      </c>
      <c r="O85" s="226">
        <v>54</v>
      </c>
      <c r="P85" s="227">
        <f>SUM(O72:O87)</f>
        <v>6437</v>
      </c>
      <c r="Q85" s="227"/>
      <c r="R85" s="227"/>
      <c r="S85" s="227"/>
      <c r="T85" s="227"/>
      <c r="U85" s="231" t="s">
        <v>882</v>
      </c>
      <c r="V85" s="226"/>
      <c r="W85" s="227"/>
    </row>
    <row r="86" spans="1:23" ht="14.25" customHeight="1" outlineLevel="1">
      <c r="A86" s="2" t="s">
        <v>162</v>
      </c>
      <c r="B86" s="14">
        <v>8</v>
      </c>
      <c r="C86" s="14">
        <v>702</v>
      </c>
      <c r="D86" s="73">
        <v>1665</v>
      </c>
      <c r="H86" s="254" t="s">
        <v>883</v>
      </c>
      <c r="I86" s="226">
        <v>5415</v>
      </c>
      <c r="J86" s="227"/>
      <c r="K86" s="231" t="s">
        <v>884</v>
      </c>
      <c r="L86" s="226"/>
      <c r="M86" s="227"/>
      <c r="N86" s="231" t="s">
        <v>885</v>
      </c>
      <c r="O86" s="226">
        <v>305</v>
      </c>
      <c r="P86" s="227"/>
      <c r="Q86" s="227"/>
      <c r="R86" s="227"/>
      <c r="S86" s="227"/>
      <c r="T86" s="227"/>
      <c r="U86" s="231" t="s">
        <v>886</v>
      </c>
      <c r="V86" s="226"/>
      <c r="W86" s="227"/>
    </row>
    <row r="87" spans="1:23" ht="14.25" customHeight="1" outlineLevel="1">
      <c r="A87" s="2" t="s">
        <v>235</v>
      </c>
      <c r="B87" s="14">
        <v>54</v>
      </c>
      <c r="C87" s="14">
        <v>10296</v>
      </c>
      <c r="D87" s="73">
        <v>13584</v>
      </c>
      <c r="E87" s="329" t="s">
        <v>569</v>
      </c>
      <c r="H87" s="231" t="s">
        <v>887</v>
      </c>
      <c r="I87" s="226">
        <v>7160</v>
      </c>
      <c r="J87" s="227">
        <f>SUM(I86:I87)</f>
        <v>12575</v>
      </c>
      <c r="K87" s="231" t="s">
        <v>888</v>
      </c>
      <c r="L87" s="226"/>
      <c r="M87" s="227"/>
      <c r="N87" s="231" t="s">
        <v>889</v>
      </c>
      <c r="O87" s="226">
        <v>86</v>
      </c>
      <c r="P87" s="227"/>
      <c r="Q87" s="227"/>
      <c r="R87" s="227"/>
      <c r="S87" s="227"/>
      <c r="T87" s="227"/>
      <c r="U87" s="231" t="s">
        <v>890</v>
      </c>
      <c r="V87" s="226"/>
      <c r="W87" s="227"/>
    </row>
    <row r="88" spans="1:23" ht="14.25" customHeight="1" outlineLevel="1">
      <c r="A88" s="2" t="s">
        <v>163</v>
      </c>
      <c r="B88" s="14">
        <v>64</v>
      </c>
      <c r="C88" s="14">
        <v>24559</v>
      </c>
      <c r="D88" s="73">
        <v>266684</v>
      </c>
      <c r="E88" s="329" t="s">
        <v>569</v>
      </c>
      <c r="H88" s="228"/>
      <c r="I88" s="226"/>
      <c r="J88" s="227"/>
      <c r="K88" s="231" t="s">
        <v>891</v>
      </c>
      <c r="L88" s="226"/>
      <c r="M88" s="227">
        <f>SUM(L85:L88)</f>
        <v>0</v>
      </c>
      <c r="N88" s="231"/>
      <c r="O88" s="226"/>
      <c r="P88" s="227"/>
      <c r="Q88" s="227"/>
      <c r="R88" s="227"/>
      <c r="S88" s="227"/>
      <c r="T88" s="227"/>
      <c r="U88" s="231" t="s">
        <v>892</v>
      </c>
      <c r="V88" s="226"/>
      <c r="W88" s="227">
        <f>SUM(V81:V88)</f>
        <v>0</v>
      </c>
    </row>
    <row r="89" spans="1:23" ht="14.25" customHeight="1" outlineLevel="1">
      <c r="A89" s="2" t="s">
        <v>164</v>
      </c>
      <c r="B89" s="14">
        <v>16</v>
      </c>
      <c r="C89" s="14">
        <v>4399</v>
      </c>
      <c r="D89" s="73">
        <v>8817</v>
      </c>
      <c r="H89" s="252" t="s">
        <v>893</v>
      </c>
      <c r="I89" s="226">
        <v>7779</v>
      </c>
      <c r="J89" s="227"/>
      <c r="K89" s="228"/>
      <c r="L89" s="226"/>
      <c r="M89" s="227"/>
      <c r="N89" s="253" t="s">
        <v>191</v>
      </c>
      <c r="O89" s="226"/>
      <c r="P89" s="227"/>
      <c r="Q89" s="227"/>
      <c r="R89" s="227"/>
      <c r="S89" s="227"/>
      <c r="T89" s="227"/>
      <c r="U89" s="228"/>
      <c r="V89" s="226"/>
      <c r="W89" s="227"/>
    </row>
    <row r="90" spans="1:23" ht="14.25" customHeight="1">
      <c r="A90" s="2" t="s">
        <v>192</v>
      </c>
      <c r="B90" s="14">
        <v>31</v>
      </c>
      <c r="C90" s="14">
        <v>1740</v>
      </c>
      <c r="D90" s="73">
        <v>5738</v>
      </c>
      <c r="H90" s="231" t="s">
        <v>894</v>
      </c>
      <c r="I90" s="226">
        <v>9302</v>
      </c>
      <c r="J90" s="227"/>
      <c r="K90" s="252" t="s">
        <v>895</v>
      </c>
      <c r="L90" s="226">
        <v>1312</v>
      </c>
      <c r="M90" s="227"/>
      <c r="N90" s="231" t="s">
        <v>896</v>
      </c>
      <c r="O90" s="226">
        <v>36964</v>
      </c>
      <c r="P90" s="227"/>
      <c r="Q90" s="227"/>
      <c r="R90" s="227"/>
      <c r="S90" s="227"/>
      <c r="T90" s="227"/>
      <c r="U90" s="228"/>
      <c r="V90" s="227">
        <f>SUM(V5:V88)</f>
        <v>375237</v>
      </c>
      <c r="W90" s="227">
        <f>SUM(W5:W88)</f>
        <v>375237</v>
      </c>
    </row>
    <row r="91" spans="1:23" ht="14.25" customHeight="1">
      <c r="A91" s="2" t="s">
        <v>166</v>
      </c>
      <c r="B91" s="14">
        <v>81</v>
      </c>
      <c r="C91" s="14">
        <v>37773</v>
      </c>
      <c r="D91" s="73">
        <v>64744</v>
      </c>
      <c r="H91" s="231" t="s">
        <v>897</v>
      </c>
      <c r="I91" s="226">
        <v>3409</v>
      </c>
      <c r="J91" s="227"/>
      <c r="K91" s="231" t="s">
        <v>898</v>
      </c>
      <c r="L91" s="226">
        <v>677</v>
      </c>
      <c r="M91" s="227"/>
      <c r="N91" s="231" t="s">
        <v>899</v>
      </c>
      <c r="O91" s="226">
        <v>1773</v>
      </c>
      <c r="P91" s="227"/>
      <c r="Q91" s="227"/>
      <c r="R91" s="227"/>
      <c r="S91" s="227"/>
      <c r="T91" s="227"/>
      <c r="U91" s="228"/>
      <c r="V91" s="226"/>
      <c r="W91" s="227"/>
    </row>
    <row r="92" spans="1:23" ht="14.25" customHeight="1">
      <c r="A92" s="2" t="s">
        <v>167</v>
      </c>
      <c r="B92" s="14">
        <v>49</v>
      </c>
      <c r="C92" s="14">
        <v>20024</v>
      </c>
      <c r="D92" s="73">
        <v>178872</v>
      </c>
      <c r="H92" s="231" t="s">
        <v>900</v>
      </c>
      <c r="I92" s="226">
        <v>1313</v>
      </c>
      <c r="J92" s="227"/>
      <c r="K92" s="231" t="s">
        <v>901</v>
      </c>
      <c r="L92" s="226">
        <v>339</v>
      </c>
      <c r="M92" s="227"/>
      <c r="N92" s="231" t="s">
        <v>902</v>
      </c>
      <c r="O92" s="226">
        <v>4820</v>
      </c>
      <c r="Q92" s="227"/>
      <c r="R92" s="227"/>
      <c r="S92" s="227"/>
      <c r="T92" s="227"/>
      <c r="U92" s="228"/>
      <c r="V92" s="226"/>
      <c r="W92" s="227"/>
    </row>
    <row r="93" spans="1:23" ht="14.25" customHeight="1">
      <c r="A93" s="2" t="s">
        <v>193</v>
      </c>
      <c r="B93" s="14">
        <v>9</v>
      </c>
      <c r="C93" s="14">
        <v>2159</v>
      </c>
      <c r="D93" s="73">
        <v>0</v>
      </c>
      <c r="H93" s="231" t="s">
        <v>903</v>
      </c>
      <c r="I93" s="226">
        <v>1796</v>
      </c>
      <c r="J93" s="227"/>
      <c r="K93" s="231" t="s">
        <v>904</v>
      </c>
      <c r="L93" s="226">
        <v>684</v>
      </c>
      <c r="M93" s="227">
        <f>SUM(L90:L93)</f>
        <v>3012</v>
      </c>
      <c r="N93" s="231" t="s">
        <v>905</v>
      </c>
      <c r="O93" s="226">
        <v>27055</v>
      </c>
      <c r="P93" s="227"/>
      <c r="Q93" s="227"/>
      <c r="R93" s="227"/>
      <c r="S93" s="227"/>
      <c r="T93" s="227"/>
      <c r="U93" s="230" t="s">
        <v>906</v>
      </c>
      <c r="V93" s="232">
        <f>SUM(W90+S84)</f>
        <v>375237</v>
      </c>
      <c r="W93" s="227"/>
    </row>
    <row r="94" spans="1:23" ht="14.25" customHeight="1">
      <c r="A94" s="2"/>
      <c r="B94" s="14"/>
      <c r="C94" s="14"/>
      <c r="D94" s="73"/>
      <c r="H94" s="231" t="s">
        <v>907</v>
      </c>
      <c r="I94" s="226">
        <v>2301</v>
      </c>
      <c r="J94" s="227"/>
      <c r="L94" s="226"/>
      <c r="N94" s="231" t="s">
        <v>908</v>
      </c>
      <c r="O94" s="226">
        <v>53631</v>
      </c>
      <c r="P94" s="227">
        <f>SUM(O90:O94)</f>
        <v>124243</v>
      </c>
      <c r="Q94" s="224"/>
      <c r="R94" s="224"/>
      <c r="S94" s="224"/>
      <c r="T94" s="224"/>
      <c r="U94" s="150"/>
      <c r="V94" s="223"/>
      <c r="W94" s="224"/>
    </row>
    <row r="95" spans="1:23" ht="14.25" customHeight="1">
      <c r="A95" s="7" t="s">
        <v>11</v>
      </c>
      <c r="B95" s="15">
        <v>20.5</v>
      </c>
      <c r="C95" s="15">
        <v>10398</v>
      </c>
      <c r="D95" s="75">
        <v>13522</v>
      </c>
      <c r="H95" s="231" t="s">
        <v>909</v>
      </c>
      <c r="I95" s="226">
        <v>1481</v>
      </c>
      <c r="J95" s="227">
        <f>SUM(I89:I95)</f>
        <v>27381</v>
      </c>
      <c r="K95" s="150"/>
      <c r="L95" s="223"/>
      <c r="M95" s="224"/>
      <c r="N95" s="231"/>
      <c r="O95" s="226"/>
      <c r="P95" s="224"/>
      <c r="Q95" s="224"/>
      <c r="R95" s="224"/>
      <c r="S95" s="224"/>
      <c r="T95" s="224"/>
      <c r="U95" s="150"/>
      <c r="V95" s="223"/>
      <c r="W95" s="224"/>
    </row>
    <row r="96" spans="1:23" ht="14.25" customHeight="1">
      <c r="A96" s="7" t="s">
        <v>10</v>
      </c>
      <c r="B96" s="15">
        <v>36.12222222222222</v>
      </c>
      <c r="C96" s="15">
        <v>18063.233333333334</v>
      </c>
      <c r="D96" s="75">
        <v>86435.9</v>
      </c>
      <c r="H96" s="150"/>
      <c r="I96" s="223"/>
      <c r="J96" s="224"/>
      <c r="K96" s="252" t="s">
        <v>910</v>
      </c>
      <c r="L96" s="226">
        <v>3171</v>
      </c>
      <c r="M96" s="227"/>
      <c r="N96" s="231"/>
      <c r="O96" s="226"/>
      <c r="Q96" s="224"/>
      <c r="R96" s="224"/>
      <c r="S96" s="224"/>
      <c r="T96" s="224"/>
      <c r="U96" s="150"/>
      <c r="V96" s="223"/>
      <c r="W96" s="224"/>
    </row>
    <row r="97" spans="1:15" ht="14.25" customHeight="1">
      <c r="A97" s="7" t="s">
        <v>237</v>
      </c>
      <c r="B97" s="15">
        <v>3251</v>
      </c>
      <c r="C97" s="15">
        <v>1625691</v>
      </c>
      <c r="D97" s="75">
        <v>7779231</v>
      </c>
      <c r="K97" s="231" t="s">
        <v>911</v>
      </c>
      <c r="L97" s="226">
        <v>420</v>
      </c>
      <c r="M97" s="227">
        <f>SUM(L96:L97)</f>
        <v>3591</v>
      </c>
      <c r="N97" s="150"/>
      <c r="O97" s="223"/>
    </row>
    <row r="98" spans="1:15" ht="14.25" customHeight="1">
      <c r="A98" s="2"/>
      <c r="B98" s="2"/>
      <c r="C98" s="58"/>
      <c r="D98" s="10"/>
    </row>
    <row r="99" spans="1:15" ht="14.25" customHeight="1">
      <c r="A99" s="45" t="s">
        <v>912</v>
      </c>
      <c r="B99" s="2"/>
      <c r="C99" s="58"/>
      <c r="D99" s="10"/>
    </row>
    <row r="100" spans="1:15" ht="14.25" customHeight="1">
      <c r="A100" s="45" t="s">
        <v>913</v>
      </c>
      <c r="B100" s="2"/>
      <c r="C100" s="58"/>
      <c r="D100" s="10"/>
    </row>
    <row r="355" spans="21:21" ht="14.25" customHeight="1" outlineLevel="1">
      <c r="U355" s="224" t="e">
        <f>#REF!</f>
        <v>#REF!</v>
      </c>
    </row>
    <row r="356" spans="21:21" ht="14.25" customHeight="1" outlineLevel="1">
      <c r="U356" s="224" t="e">
        <f>#REF!</f>
        <v>#REF!</v>
      </c>
    </row>
    <row r="357" spans="21:21" ht="14.25" customHeight="1">
      <c r="U357" s="224" t="e">
        <f>SUM(U355:U356)</f>
        <v>#REF!</v>
      </c>
    </row>
  </sheetData>
  <sortState xmlns:xlrd2="http://schemas.microsoft.com/office/spreadsheetml/2017/richdata2" ref="U5:V88">
    <sortCondition ref="U82:U88"/>
  </sortState>
  <phoneticPr fontId="51" type="noConversion"/>
  <conditionalFormatting sqref="B4:D50">
    <cfRule type="cellIs" dxfId="25" priority="2" operator="lessThan">
      <formula>0</formula>
    </cfRule>
    <cfRule type="cellIs" dxfId="24" priority="3" operator="equal">
      <formula>0</formula>
    </cfRule>
  </conditionalFormatting>
  <conditionalFormatting sqref="B51:D93">
    <cfRule type="cellIs" dxfId="23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orientation="portrait" r:id="rId1"/>
  <headerFooter alignWithMargins="0">
    <oddFooter>&amp;L&amp;9Public Library Statistics 2022–23&amp;C&amp;9&amp;P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C96"/>
  <sheetViews>
    <sheetView zoomScaleNormal="100" workbookViewId="0">
      <pane ySplit="4" topLeftCell="A89" activePane="bottomLeft" state="frozen"/>
      <selection sqref="A1:C97"/>
      <selection pane="bottomLeft"/>
    </sheetView>
  </sheetViews>
  <sheetFormatPr defaultColWidth="8.85546875" defaultRowHeight="14.25" customHeight="1"/>
  <cols>
    <col min="1" max="1" width="22.5703125" customWidth="1"/>
    <col min="2" max="2" width="26" style="24" customWidth="1"/>
    <col min="3" max="3" width="28.42578125" style="34" customWidth="1"/>
    <col min="4" max="4" width="19.140625" bestFit="1" customWidth="1"/>
    <col min="5" max="5" width="20.42578125" bestFit="1" customWidth="1"/>
    <col min="6" max="6" width="22.85546875" bestFit="1" customWidth="1"/>
    <col min="7" max="7" width="35.5703125" bestFit="1" customWidth="1"/>
    <col min="9" max="9" width="21.5703125" bestFit="1" customWidth="1"/>
    <col min="10" max="10" width="20.42578125" bestFit="1" customWidth="1"/>
    <col min="11" max="11" width="32.5703125" customWidth="1"/>
  </cols>
  <sheetData>
    <row r="1" spans="1:3" ht="16.5" customHeight="1">
      <c r="A1" s="9" t="s">
        <v>914</v>
      </c>
      <c r="B1" s="51"/>
      <c r="C1" s="68"/>
    </row>
    <row r="2" spans="1:3" ht="14.25" customHeight="1">
      <c r="A2" s="3" t="s">
        <v>915</v>
      </c>
      <c r="B2" s="51"/>
      <c r="C2" s="68"/>
    </row>
    <row r="3" spans="1:3" ht="14.25" customHeight="1">
      <c r="A3" s="3"/>
      <c r="B3" s="51"/>
      <c r="C3" s="68"/>
    </row>
    <row r="4" spans="1:3" ht="14.25" customHeight="1">
      <c r="A4" s="3"/>
      <c r="B4" s="140" t="s">
        <v>916</v>
      </c>
      <c r="C4" s="120" t="s">
        <v>917</v>
      </c>
    </row>
    <row r="5" spans="1:3" ht="14.25" customHeight="1">
      <c r="A5" s="242" t="s">
        <v>317</v>
      </c>
      <c r="B5" s="318">
        <v>31884</v>
      </c>
      <c r="C5" s="318">
        <v>29654</v>
      </c>
    </row>
    <row r="6" spans="1:3" ht="14.25" customHeight="1">
      <c r="A6" s="242" t="s">
        <v>184</v>
      </c>
      <c r="B6" s="318">
        <v>0</v>
      </c>
      <c r="C6" s="318">
        <v>0</v>
      </c>
    </row>
    <row r="7" spans="1:3" ht="14.25" customHeight="1">
      <c r="A7" s="242" t="s">
        <v>29</v>
      </c>
      <c r="B7" s="318">
        <v>259</v>
      </c>
      <c r="C7" s="318">
        <v>349</v>
      </c>
    </row>
    <row r="8" spans="1:3" ht="14.25" customHeight="1">
      <c r="A8" s="242" t="s">
        <v>30</v>
      </c>
      <c r="B8" s="318">
        <v>12883</v>
      </c>
      <c r="C8" s="318">
        <v>11232</v>
      </c>
    </row>
    <row r="9" spans="1:3" ht="14.25" customHeight="1">
      <c r="A9" s="242" t="s">
        <v>32</v>
      </c>
      <c r="B9" s="318">
        <v>28782</v>
      </c>
      <c r="C9" s="318">
        <v>75907</v>
      </c>
    </row>
    <row r="10" spans="1:3" ht="14.25" customHeight="1">
      <c r="A10" s="242" t="s">
        <v>33</v>
      </c>
      <c r="B10" s="318">
        <v>12988</v>
      </c>
      <c r="C10" s="318">
        <v>12806</v>
      </c>
    </row>
    <row r="11" spans="1:3" ht="14.25" customHeight="1">
      <c r="A11" s="242" t="s">
        <v>37</v>
      </c>
      <c r="B11" s="318">
        <v>90</v>
      </c>
      <c r="C11" s="318">
        <v>474</v>
      </c>
    </row>
    <row r="12" spans="1:3" ht="14.25" customHeight="1">
      <c r="A12" s="242" t="s">
        <v>213</v>
      </c>
      <c r="B12" s="318">
        <v>802</v>
      </c>
      <c r="C12" s="318">
        <v>1044</v>
      </c>
    </row>
    <row r="13" spans="1:3" ht="14.25" customHeight="1">
      <c r="A13" s="242" t="s">
        <v>38</v>
      </c>
      <c r="B13" s="318">
        <v>40287</v>
      </c>
      <c r="C13" s="318">
        <v>96551</v>
      </c>
    </row>
    <row r="14" spans="1:3" ht="14.25" customHeight="1">
      <c r="A14" s="242" t="s">
        <v>42</v>
      </c>
      <c r="B14" s="318">
        <v>26442</v>
      </c>
      <c r="C14" s="318">
        <v>42263</v>
      </c>
    </row>
    <row r="15" spans="1:3" ht="14.25" customHeight="1">
      <c r="A15" s="242" t="s">
        <v>44</v>
      </c>
      <c r="B15" s="318">
        <v>807</v>
      </c>
      <c r="C15" s="318">
        <v>901</v>
      </c>
    </row>
    <row r="16" spans="1:3" ht="14.25" customHeight="1">
      <c r="A16" s="242" t="s">
        <v>47</v>
      </c>
      <c r="B16" s="318">
        <v>10978</v>
      </c>
      <c r="C16" s="318">
        <v>0</v>
      </c>
    </row>
    <row r="17" spans="1:3" ht="14.25" customHeight="1">
      <c r="A17" s="242" t="s">
        <v>49</v>
      </c>
      <c r="B17" s="318">
        <v>15249</v>
      </c>
      <c r="C17" s="318">
        <v>44707</v>
      </c>
    </row>
    <row r="18" spans="1:3" ht="14.25" customHeight="1">
      <c r="A18" s="242" t="s">
        <v>53</v>
      </c>
      <c r="B18" s="318">
        <v>9257</v>
      </c>
      <c r="C18" s="318">
        <v>0</v>
      </c>
    </row>
    <row r="19" spans="1:3" ht="14.25" customHeight="1">
      <c r="A19" s="242" t="s">
        <v>54</v>
      </c>
      <c r="B19" s="318">
        <v>30820</v>
      </c>
      <c r="C19" s="318">
        <v>68746</v>
      </c>
    </row>
    <row r="20" spans="1:3" ht="14.25" customHeight="1">
      <c r="A20" s="242" t="s">
        <v>56</v>
      </c>
      <c r="B20" s="318">
        <v>12730</v>
      </c>
      <c r="C20" s="318">
        <v>40445</v>
      </c>
    </row>
    <row r="21" spans="1:3" ht="14.25" customHeight="1">
      <c r="A21" s="242" t="s">
        <v>57</v>
      </c>
      <c r="B21" s="318">
        <v>63869</v>
      </c>
      <c r="C21" s="318">
        <v>167429</v>
      </c>
    </row>
    <row r="22" spans="1:3" ht="14.25" customHeight="1">
      <c r="A22" s="242" t="s">
        <v>59</v>
      </c>
      <c r="B22" s="318">
        <v>77887</v>
      </c>
      <c r="C22" s="318">
        <v>91287</v>
      </c>
    </row>
    <row r="23" spans="1:3" ht="14.25" customHeight="1">
      <c r="A23" s="242" t="s">
        <v>318</v>
      </c>
      <c r="B23" s="318">
        <v>54912</v>
      </c>
      <c r="C23" s="318">
        <v>42276</v>
      </c>
    </row>
    <row r="24" spans="1:3" ht="14.25" customHeight="1">
      <c r="A24" s="242" t="s">
        <v>220</v>
      </c>
      <c r="B24" s="318">
        <v>22721</v>
      </c>
      <c r="C24" s="318">
        <v>20686</v>
      </c>
    </row>
    <row r="25" spans="1:3" ht="14.25" customHeight="1">
      <c r="A25" s="242" t="s">
        <v>60</v>
      </c>
      <c r="B25" s="318">
        <v>39047</v>
      </c>
      <c r="C25" s="318">
        <v>0</v>
      </c>
    </row>
    <row r="26" spans="1:3" ht="14.25" customHeight="1">
      <c r="A26" s="242" t="s">
        <v>319</v>
      </c>
      <c r="B26" s="318">
        <v>39753</v>
      </c>
      <c r="C26" s="318">
        <v>57016</v>
      </c>
    </row>
    <row r="27" spans="1:3" ht="14.25" customHeight="1">
      <c r="A27" s="242" t="s">
        <v>63</v>
      </c>
      <c r="B27" s="318">
        <v>5148</v>
      </c>
      <c r="C27" s="318">
        <v>4524</v>
      </c>
    </row>
    <row r="28" spans="1:3" ht="14.25" customHeight="1">
      <c r="A28" s="242" t="s">
        <v>65</v>
      </c>
      <c r="B28" s="318">
        <v>13884</v>
      </c>
      <c r="C28" s="318">
        <v>35776</v>
      </c>
    </row>
    <row r="29" spans="1:3" ht="14.25" customHeight="1">
      <c r="A29" s="242" t="s">
        <v>70</v>
      </c>
      <c r="B29" s="318">
        <v>4245</v>
      </c>
      <c r="C29" s="318">
        <v>8387</v>
      </c>
    </row>
    <row r="30" spans="1:3" ht="14.25" customHeight="1">
      <c r="A30" s="242" t="s">
        <v>74</v>
      </c>
      <c r="B30" s="318">
        <v>80</v>
      </c>
      <c r="C30" s="318">
        <v>264</v>
      </c>
    </row>
    <row r="31" spans="1:3" ht="14.25" customHeight="1">
      <c r="A31" s="242" t="s">
        <v>75</v>
      </c>
      <c r="B31" s="318">
        <v>21542</v>
      </c>
      <c r="C31" s="318">
        <v>22611</v>
      </c>
    </row>
    <row r="32" spans="1:3" ht="14.25" customHeight="1">
      <c r="A32" s="242" t="s">
        <v>76</v>
      </c>
      <c r="B32" s="318">
        <v>30719</v>
      </c>
      <c r="C32" s="318">
        <v>87178</v>
      </c>
    </row>
    <row r="33" spans="1:3" ht="14.25" customHeight="1">
      <c r="A33" s="242" t="s">
        <v>79</v>
      </c>
      <c r="B33" s="318">
        <v>15287</v>
      </c>
      <c r="C33" s="318">
        <v>51117</v>
      </c>
    </row>
    <row r="34" spans="1:3" ht="14.25" customHeight="1">
      <c r="A34" s="242" t="s">
        <v>186</v>
      </c>
      <c r="B34" s="318">
        <v>233</v>
      </c>
      <c r="C34" s="318">
        <v>301</v>
      </c>
    </row>
    <row r="35" spans="1:3" ht="14.25" customHeight="1">
      <c r="A35" s="242" t="s">
        <v>82</v>
      </c>
      <c r="B35" s="318">
        <v>6375</v>
      </c>
      <c r="C35" s="318">
        <v>16830</v>
      </c>
    </row>
    <row r="36" spans="1:3" ht="14.25" customHeight="1">
      <c r="A36" s="242" t="s">
        <v>224</v>
      </c>
      <c r="B36" s="318">
        <v>258</v>
      </c>
      <c r="C36" s="318">
        <v>88</v>
      </c>
    </row>
    <row r="37" spans="1:3" ht="14.25" customHeight="1">
      <c r="A37" s="242" t="s">
        <v>85</v>
      </c>
      <c r="B37" s="318">
        <v>1575</v>
      </c>
      <c r="C37" s="318">
        <v>8028</v>
      </c>
    </row>
    <row r="38" spans="1:3" ht="14.25" customHeight="1">
      <c r="A38" s="242" t="s">
        <v>88</v>
      </c>
      <c r="B38" s="318">
        <v>13909</v>
      </c>
      <c r="C38" s="318">
        <v>17001</v>
      </c>
    </row>
    <row r="39" spans="1:3" ht="14.25" customHeight="1">
      <c r="A39" s="242" t="s">
        <v>225</v>
      </c>
      <c r="B39" s="318">
        <v>35542</v>
      </c>
      <c r="C39" s="318">
        <v>83499</v>
      </c>
    </row>
    <row r="40" spans="1:3" ht="14.25" customHeight="1">
      <c r="A40" s="242" t="s">
        <v>91</v>
      </c>
      <c r="B40" s="318">
        <v>14229</v>
      </c>
      <c r="C40" s="318">
        <v>5763</v>
      </c>
    </row>
    <row r="41" spans="1:3" ht="14.25" customHeight="1">
      <c r="A41" s="242" t="s">
        <v>92</v>
      </c>
      <c r="B41" s="318">
        <v>32736</v>
      </c>
      <c r="C41" s="318">
        <v>72941</v>
      </c>
    </row>
    <row r="42" spans="1:3" ht="14.25" customHeight="1">
      <c r="A42" s="242" t="s">
        <v>188</v>
      </c>
      <c r="B42" s="318">
        <v>199690</v>
      </c>
      <c r="C42" s="318">
        <v>199690</v>
      </c>
    </row>
    <row r="43" spans="1:3" ht="14.25" customHeight="1">
      <c r="A43" s="242" t="s">
        <v>96</v>
      </c>
      <c r="B43" s="318">
        <v>6591</v>
      </c>
      <c r="C43" s="318">
        <v>18278</v>
      </c>
    </row>
    <row r="44" spans="1:3" ht="14.25" customHeight="1">
      <c r="A44" s="242" t="s">
        <v>98</v>
      </c>
      <c r="B44" s="318">
        <v>25416</v>
      </c>
      <c r="C44" s="318">
        <v>20880</v>
      </c>
    </row>
    <row r="45" spans="1:3" ht="14.25" customHeight="1">
      <c r="A45" s="242" t="s">
        <v>99</v>
      </c>
      <c r="B45" s="318">
        <v>15262</v>
      </c>
      <c r="C45" s="318">
        <v>21216</v>
      </c>
    </row>
    <row r="46" spans="1:3" ht="14.25" customHeight="1">
      <c r="A46" s="242" t="s">
        <v>226</v>
      </c>
      <c r="B46" s="318">
        <v>33611</v>
      </c>
      <c r="C46" s="318">
        <v>34259</v>
      </c>
    </row>
    <row r="47" spans="1:3" ht="14.25" customHeight="1">
      <c r="A47" s="242" t="s">
        <v>102</v>
      </c>
      <c r="B47" s="318">
        <v>2650</v>
      </c>
      <c r="C47" s="318">
        <v>3879</v>
      </c>
    </row>
    <row r="48" spans="1:3" ht="14.25" customHeight="1">
      <c r="A48" s="242" t="s">
        <v>104</v>
      </c>
      <c r="B48" s="318">
        <v>47619</v>
      </c>
      <c r="C48" s="318">
        <v>74542</v>
      </c>
    </row>
    <row r="49" spans="1:3" ht="14.25" customHeight="1">
      <c r="A49" s="242" t="s">
        <v>105</v>
      </c>
      <c r="B49" s="318">
        <v>29008</v>
      </c>
      <c r="C49" s="318">
        <v>0</v>
      </c>
    </row>
    <row r="50" spans="1:3" ht="14.25" customHeight="1">
      <c r="A50" s="242" t="s">
        <v>108</v>
      </c>
      <c r="B50" s="318">
        <v>8190</v>
      </c>
      <c r="C50" s="318">
        <v>13946</v>
      </c>
    </row>
    <row r="51" spans="1:3" ht="14.25" customHeight="1">
      <c r="A51" s="2" t="s">
        <v>109</v>
      </c>
      <c r="B51" s="318">
        <v>71812</v>
      </c>
      <c r="C51" s="318">
        <v>109200</v>
      </c>
    </row>
    <row r="52" spans="1:3" ht="14.25" customHeight="1">
      <c r="A52" s="2" t="s">
        <v>227</v>
      </c>
      <c r="B52" s="34">
        <v>15830</v>
      </c>
      <c r="C52" s="34">
        <v>14537</v>
      </c>
    </row>
    <row r="53" spans="1:3" ht="14.25" customHeight="1">
      <c r="A53" s="2" t="s">
        <v>112</v>
      </c>
      <c r="B53" s="34">
        <v>42192</v>
      </c>
      <c r="C53" s="34">
        <v>39168</v>
      </c>
    </row>
    <row r="54" spans="1:3" ht="14.25" customHeight="1">
      <c r="A54" s="2" t="s">
        <v>113</v>
      </c>
      <c r="B54" s="34">
        <v>13807</v>
      </c>
      <c r="C54" s="34">
        <v>12698</v>
      </c>
    </row>
    <row r="55" spans="1:3" ht="14.25" customHeight="1">
      <c r="A55" s="2" t="s">
        <v>114</v>
      </c>
      <c r="B55" s="34">
        <v>9</v>
      </c>
      <c r="C55" s="34">
        <v>0</v>
      </c>
    </row>
    <row r="56" spans="1:3" ht="14.25" customHeight="1">
      <c r="A56" s="2" t="s">
        <v>116</v>
      </c>
      <c r="B56" s="34">
        <v>20384</v>
      </c>
      <c r="C56" s="34">
        <v>8039</v>
      </c>
    </row>
    <row r="57" spans="1:3" ht="14.25" customHeight="1">
      <c r="A57" s="2" t="s">
        <v>189</v>
      </c>
      <c r="B57" s="34">
        <v>1777</v>
      </c>
      <c r="C57" s="34">
        <v>0</v>
      </c>
    </row>
    <row r="58" spans="1:3" ht="14.25" customHeight="1">
      <c r="A58" s="2" t="s">
        <v>327</v>
      </c>
      <c r="B58" s="34">
        <v>4706</v>
      </c>
      <c r="C58" s="34">
        <v>8073</v>
      </c>
    </row>
    <row r="59" spans="1:3" ht="14.25" customHeight="1">
      <c r="A59" s="2" t="s">
        <v>124</v>
      </c>
      <c r="B59" s="34">
        <v>134927</v>
      </c>
      <c r="C59" s="34">
        <v>0</v>
      </c>
    </row>
    <row r="60" spans="1:3" ht="14.25" customHeight="1">
      <c r="A60" s="2" t="s">
        <v>125</v>
      </c>
      <c r="B60" s="34">
        <v>4011</v>
      </c>
      <c r="C60" s="34">
        <v>22597</v>
      </c>
    </row>
    <row r="61" spans="1:3" ht="14.25" customHeight="1">
      <c r="A61" s="2" t="s">
        <v>228</v>
      </c>
      <c r="B61" s="34">
        <v>607</v>
      </c>
      <c r="C61" s="34">
        <v>0</v>
      </c>
    </row>
    <row r="62" spans="1:3" ht="14.25" customHeight="1">
      <c r="A62" s="2" t="s">
        <v>126</v>
      </c>
      <c r="B62" s="34">
        <v>35243</v>
      </c>
      <c r="C62" s="34">
        <v>81042</v>
      </c>
    </row>
    <row r="63" spans="1:3" ht="14.25" customHeight="1">
      <c r="A63" s="2" t="s">
        <v>190</v>
      </c>
      <c r="B63" s="34">
        <v>192</v>
      </c>
      <c r="C63" s="34">
        <v>578</v>
      </c>
    </row>
    <row r="64" spans="1:3" ht="14.25" customHeight="1">
      <c r="A64" s="2" t="s">
        <v>119</v>
      </c>
      <c r="B64" s="34">
        <v>2073</v>
      </c>
      <c r="C64" s="34">
        <v>4950</v>
      </c>
    </row>
    <row r="65" spans="1:3" ht="14.25" customHeight="1">
      <c r="A65" s="2" t="s">
        <v>129</v>
      </c>
      <c r="B65" s="34">
        <v>108905</v>
      </c>
      <c r="C65" s="34">
        <v>151788</v>
      </c>
    </row>
    <row r="66" spans="1:3" ht="14.25" customHeight="1">
      <c r="A66" s="2" t="s">
        <v>130</v>
      </c>
      <c r="B66" s="34">
        <v>19305</v>
      </c>
      <c r="C66" s="34">
        <v>43875</v>
      </c>
    </row>
    <row r="67" spans="1:3" ht="14.25" customHeight="1">
      <c r="A67" s="2" t="s">
        <v>131</v>
      </c>
      <c r="B67" s="34">
        <v>32981</v>
      </c>
      <c r="C67" s="34">
        <v>42666</v>
      </c>
    </row>
    <row r="68" spans="1:3" ht="14.25" customHeight="1">
      <c r="A68" s="2" t="s">
        <v>132</v>
      </c>
      <c r="B68" s="34">
        <v>2128</v>
      </c>
      <c r="C68" s="34">
        <v>10854</v>
      </c>
    </row>
    <row r="69" spans="1:3" ht="14.25" customHeight="1">
      <c r="A69" s="2" t="s">
        <v>134</v>
      </c>
      <c r="B69" s="34">
        <v>57753</v>
      </c>
      <c r="C69" s="34">
        <v>25528</v>
      </c>
    </row>
    <row r="70" spans="1:3" ht="14.25" customHeight="1">
      <c r="A70" s="2" t="s">
        <v>135</v>
      </c>
      <c r="B70" s="34">
        <v>129948</v>
      </c>
      <c r="C70" s="34">
        <v>114088</v>
      </c>
    </row>
    <row r="71" spans="1:3" ht="14.25" customHeight="1">
      <c r="A71" s="2" t="s">
        <v>230</v>
      </c>
      <c r="B71" s="34">
        <v>24206</v>
      </c>
      <c r="C71" s="34">
        <v>27638</v>
      </c>
    </row>
    <row r="72" spans="1:3" ht="14.25" customHeight="1">
      <c r="A72" s="2" t="s">
        <v>231</v>
      </c>
      <c r="B72" s="34">
        <v>49996</v>
      </c>
      <c r="C72" s="34">
        <v>66175</v>
      </c>
    </row>
    <row r="73" spans="1:3" ht="14.25" customHeight="1">
      <c r="A73" s="2" t="s">
        <v>320</v>
      </c>
      <c r="B73" s="34">
        <v>25625</v>
      </c>
      <c r="C73" s="34">
        <v>97740</v>
      </c>
    </row>
    <row r="74" spans="1:3" ht="14.25" customHeight="1">
      <c r="A74" s="2" t="s">
        <v>191</v>
      </c>
      <c r="B74" s="34">
        <v>34562</v>
      </c>
      <c r="C74" s="34">
        <v>47789</v>
      </c>
    </row>
    <row r="75" spans="1:3" ht="14.25" customHeight="1">
      <c r="A75" s="2" t="s">
        <v>138</v>
      </c>
      <c r="B75" s="34">
        <v>40956</v>
      </c>
      <c r="C75" s="34">
        <v>0</v>
      </c>
    </row>
    <row r="76" spans="1:3" ht="14.25" customHeight="1">
      <c r="A76" s="2" t="s">
        <v>139</v>
      </c>
      <c r="B76" s="34">
        <v>447</v>
      </c>
      <c r="C76" s="34">
        <v>535</v>
      </c>
    </row>
    <row r="77" spans="1:3" ht="14.25" customHeight="1">
      <c r="A77" s="2" t="s">
        <v>140</v>
      </c>
      <c r="B77" s="34">
        <v>0</v>
      </c>
      <c r="C77" s="34">
        <v>0</v>
      </c>
    </row>
    <row r="78" spans="1:3" ht="14.25" customHeight="1">
      <c r="A78" s="2" t="s">
        <v>142</v>
      </c>
      <c r="B78" s="34">
        <v>0</v>
      </c>
      <c r="C78" s="34">
        <v>0</v>
      </c>
    </row>
    <row r="79" spans="1:3" ht="14.25" customHeight="1">
      <c r="A79" s="2" t="s">
        <v>144</v>
      </c>
      <c r="B79" s="34">
        <v>45344</v>
      </c>
      <c r="C79" s="34">
        <v>120068</v>
      </c>
    </row>
    <row r="80" spans="1:3" ht="14.25" customHeight="1">
      <c r="A80" s="2" t="s">
        <v>145</v>
      </c>
      <c r="B80" s="34">
        <v>140107</v>
      </c>
      <c r="C80" s="34">
        <v>0</v>
      </c>
    </row>
    <row r="81" spans="1:3" ht="14.25" customHeight="1">
      <c r="A81" s="2" t="s">
        <v>321</v>
      </c>
      <c r="B81" s="34">
        <v>1852</v>
      </c>
      <c r="C81" s="34">
        <v>1802</v>
      </c>
    </row>
    <row r="82" spans="1:3" ht="14.25" customHeight="1">
      <c r="A82" s="2" t="s">
        <v>150</v>
      </c>
      <c r="B82" s="34">
        <v>10654</v>
      </c>
      <c r="C82" s="34">
        <v>39608</v>
      </c>
    </row>
    <row r="83" spans="1:3" ht="14.25" customHeight="1">
      <c r="A83" s="2" t="s">
        <v>234</v>
      </c>
      <c r="B83" s="34">
        <v>10893</v>
      </c>
      <c r="C83" s="34">
        <v>0</v>
      </c>
    </row>
    <row r="84" spans="1:3" ht="14.25" customHeight="1">
      <c r="A84" s="2" t="s">
        <v>153</v>
      </c>
      <c r="B84" s="34">
        <v>3549</v>
      </c>
      <c r="C84" s="34">
        <v>2249</v>
      </c>
    </row>
    <row r="85" spans="1:3" ht="14.25" customHeight="1">
      <c r="A85" s="2" t="s">
        <v>155</v>
      </c>
      <c r="B85" s="34">
        <v>23250</v>
      </c>
      <c r="C85" s="34">
        <v>32025</v>
      </c>
    </row>
    <row r="86" spans="1:3" ht="14.25" customHeight="1">
      <c r="A86" s="2" t="s">
        <v>160</v>
      </c>
      <c r="B86" s="34">
        <v>58942</v>
      </c>
      <c r="C86" s="34">
        <v>60034</v>
      </c>
    </row>
    <row r="87" spans="1:3" ht="14.25" customHeight="1">
      <c r="A87" s="2" t="s">
        <v>162</v>
      </c>
      <c r="B87" s="34">
        <v>1258</v>
      </c>
      <c r="C87" s="34">
        <v>1359</v>
      </c>
    </row>
    <row r="88" spans="1:3" ht="14.25" customHeight="1">
      <c r="A88" s="2" t="s">
        <v>235</v>
      </c>
      <c r="B88" s="34">
        <v>0</v>
      </c>
      <c r="C88" s="34">
        <v>0</v>
      </c>
    </row>
    <row r="89" spans="1:3" ht="14.25" customHeight="1">
      <c r="A89" s="2" t="s">
        <v>163</v>
      </c>
      <c r="B89" s="34">
        <v>27547</v>
      </c>
      <c r="C89" s="34">
        <v>68510</v>
      </c>
    </row>
    <row r="90" spans="1:3" ht="14.25" customHeight="1">
      <c r="A90" s="2" t="s">
        <v>164</v>
      </c>
      <c r="B90" s="34">
        <v>16449</v>
      </c>
      <c r="C90" s="34">
        <v>15791</v>
      </c>
    </row>
    <row r="91" spans="1:3" ht="14.25" customHeight="1">
      <c r="A91" s="2" t="s">
        <v>192</v>
      </c>
      <c r="B91" s="34">
        <v>9073</v>
      </c>
      <c r="C91" s="34">
        <v>8265</v>
      </c>
    </row>
    <row r="92" spans="1:3" ht="14.25" customHeight="1">
      <c r="A92" s="2" t="s">
        <v>166</v>
      </c>
      <c r="B92" s="34">
        <v>92508</v>
      </c>
      <c r="C92" s="34">
        <v>91676</v>
      </c>
    </row>
    <row r="93" spans="1:3" ht="14.25" customHeight="1">
      <c r="A93" s="2" t="s">
        <v>167</v>
      </c>
      <c r="B93" s="34">
        <v>40508</v>
      </c>
      <c r="C93" s="34">
        <v>75894</v>
      </c>
    </row>
    <row r="94" spans="1:3" ht="14.25" customHeight="1">
      <c r="A94" s="2" t="s">
        <v>193</v>
      </c>
      <c r="B94" s="34">
        <v>2067</v>
      </c>
      <c r="C94" s="34">
        <v>2457</v>
      </c>
    </row>
    <row r="95" spans="1:3" ht="14.25" customHeight="1">
      <c r="A95" s="2"/>
      <c r="B95" s="34"/>
    </row>
    <row r="96" spans="1:3" ht="14.25" customHeight="1">
      <c r="A96" s="7" t="s">
        <v>237</v>
      </c>
      <c r="B96" s="68">
        <v>2454629</v>
      </c>
      <c r="C96" s="68">
        <v>3054067</v>
      </c>
    </row>
  </sheetData>
  <sortState xmlns:xlrd2="http://schemas.microsoft.com/office/spreadsheetml/2017/richdata2" ref="A5:C51">
    <sortCondition ref="A5"/>
  </sortState>
  <phoneticPr fontId="51" type="noConversion"/>
  <conditionalFormatting sqref="B5:C51">
    <cfRule type="cellIs" dxfId="22" priority="2" operator="lessThan">
      <formula>0</formula>
    </cfRule>
    <cfRule type="cellIs" dxfId="21" priority="3" operator="equal">
      <formula>0</formula>
    </cfRule>
  </conditionalFormatting>
  <conditionalFormatting sqref="B52:C96">
    <cfRule type="cellIs" dxfId="20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G98"/>
  <sheetViews>
    <sheetView zoomScaleNormal="100" workbookViewId="0">
      <pane ySplit="4" topLeftCell="A95" activePane="bottomLeft" state="frozen"/>
      <selection sqref="A1:C97"/>
      <selection pane="bottomLeft"/>
    </sheetView>
  </sheetViews>
  <sheetFormatPr defaultRowHeight="14.25" customHeight="1"/>
  <cols>
    <col min="1" max="1" width="17.140625" customWidth="1"/>
    <col min="2" max="2" width="11.140625" customWidth="1"/>
    <col min="3" max="3" width="12.140625" customWidth="1"/>
    <col min="4" max="4" width="2.7109375" customWidth="1"/>
    <col min="5" max="5" width="22" customWidth="1"/>
    <col min="6" max="6" width="11.140625" customWidth="1"/>
    <col min="7" max="7" width="12.140625" customWidth="1"/>
    <col min="8" max="8" width="21.5703125" bestFit="1" customWidth="1"/>
    <col min="9" max="9" width="15.5703125" bestFit="1" customWidth="1"/>
    <col min="10" max="10" width="22.85546875" bestFit="1" customWidth="1"/>
    <col min="11" max="11" width="24.7109375" bestFit="1" customWidth="1"/>
    <col min="12" max="12" width="33.140625" bestFit="1" customWidth="1"/>
    <col min="14" max="14" width="24.7109375" bestFit="1" customWidth="1"/>
    <col min="15" max="15" width="33.140625" bestFit="1" customWidth="1"/>
  </cols>
  <sheetData>
    <row r="1" spans="1:7" ht="16.5" customHeight="1">
      <c r="A1" s="9" t="s">
        <v>918</v>
      </c>
    </row>
    <row r="2" spans="1:7" ht="14.25" customHeight="1">
      <c r="A2" s="3" t="s">
        <v>919</v>
      </c>
    </row>
    <row r="4" spans="1:7" ht="12.75">
      <c r="A4" s="7"/>
      <c r="B4" s="114" t="s">
        <v>920</v>
      </c>
      <c r="C4" s="114" t="s">
        <v>921</v>
      </c>
      <c r="D4" s="114"/>
      <c r="E4" s="7"/>
      <c r="F4" s="114"/>
      <c r="G4" s="114"/>
    </row>
    <row r="5" spans="1:7" ht="14.25" customHeight="1">
      <c r="A5" s="242" t="s">
        <v>317</v>
      </c>
      <c r="B5" s="318">
        <v>1580</v>
      </c>
      <c r="C5" s="318">
        <v>28326</v>
      </c>
      <c r="D5" s="243"/>
      <c r="E5" s="242"/>
      <c r="F5" s="282"/>
      <c r="G5" s="282"/>
    </row>
    <row r="6" spans="1:7" ht="14.25" customHeight="1">
      <c r="A6" s="242" t="s">
        <v>184</v>
      </c>
      <c r="B6" s="318">
        <v>273</v>
      </c>
      <c r="C6" s="318">
        <v>4481</v>
      </c>
      <c r="D6" s="243"/>
      <c r="E6" s="242"/>
      <c r="F6" s="282"/>
      <c r="G6" s="282"/>
    </row>
    <row r="7" spans="1:7" ht="14.25" customHeight="1">
      <c r="A7" s="242" t="s">
        <v>29</v>
      </c>
      <c r="B7" s="318">
        <v>14</v>
      </c>
      <c r="C7" s="318">
        <v>1211</v>
      </c>
      <c r="D7" s="242"/>
      <c r="E7" s="242"/>
      <c r="F7" s="282"/>
      <c r="G7" s="282"/>
    </row>
    <row r="8" spans="1:7" ht="14.25" customHeight="1">
      <c r="A8" s="242" t="s">
        <v>30</v>
      </c>
      <c r="B8" s="318">
        <v>272</v>
      </c>
      <c r="C8" s="318">
        <v>7529</v>
      </c>
      <c r="D8" s="243"/>
      <c r="E8" s="242"/>
      <c r="F8" s="282"/>
      <c r="G8" s="282"/>
    </row>
    <row r="9" spans="1:7" ht="14.25" customHeight="1">
      <c r="A9" s="242" t="s">
        <v>32</v>
      </c>
      <c r="B9" s="318">
        <v>883</v>
      </c>
      <c r="C9" s="318">
        <v>14107</v>
      </c>
      <c r="D9" s="243"/>
      <c r="E9" s="242"/>
      <c r="F9" s="282"/>
      <c r="G9" s="282"/>
    </row>
    <row r="10" spans="1:7" ht="14.25" customHeight="1">
      <c r="A10" s="242" t="s">
        <v>33</v>
      </c>
      <c r="B10" s="318">
        <v>665</v>
      </c>
      <c r="C10" s="318">
        <v>7354</v>
      </c>
      <c r="D10" s="243"/>
      <c r="E10" s="242"/>
      <c r="F10" s="282"/>
      <c r="G10" s="282"/>
    </row>
    <row r="11" spans="1:7" ht="14.25" customHeight="1">
      <c r="A11" s="242" t="s">
        <v>37</v>
      </c>
      <c r="B11" s="318">
        <v>562</v>
      </c>
      <c r="C11" s="318">
        <v>3865</v>
      </c>
      <c r="D11" s="243"/>
      <c r="E11" s="242"/>
      <c r="F11" s="282"/>
      <c r="G11" s="282"/>
    </row>
    <row r="12" spans="1:7" ht="14.25" customHeight="1">
      <c r="A12" s="242" t="s">
        <v>213</v>
      </c>
      <c r="B12" s="318">
        <v>693</v>
      </c>
      <c r="C12" s="318">
        <v>2056</v>
      </c>
      <c r="D12" s="243"/>
      <c r="E12" s="242"/>
      <c r="F12" s="282"/>
      <c r="G12" s="282"/>
    </row>
    <row r="13" spans="1:7" ht="14.25" customHeight="1">
      <c r="A13" s="242" t="s">
        <v>38</v>
      </c>
      <c r="B13" s="318">
        <v>5949</v>
      </c>
      <c r="C13" s="318">
        <v>95712</v>
      </c>
      <c r="D13" s="243"/>
      <c r="E13" s="242"/>
      <c r="F13" s="282"/>
      <c r="G13" s="282"/>
    </row>
    <row r="14" spans="1:7" ht="14.25" customHeight="1">
      <c r="A14" s="242" t="s">
        <v>42</v>
      </c>
      <c r="B14" s="318">
        <v>353</v>
      </c>
      <c r="C14" s="318">
        <v>10281</v>
      </c>
      <c r="D14" s="243"/>
      <c r="E14" s="242"/>
      <c r="F14" s="282"/>
      <c r="G14" s="282"/>
    </row>
    <row r="15" spans="1:7" ht="14.25" customHeight="1">
      <c r="A15" s="242" t="s">
        <v>44</v>
      </c>
      <c r="B15" s="318">
        <v>69</v>
      </c>
      <c r="C15" s="318">
        <v>698</v>
      </c>
      <c r="D15" s="242"/>
      <c r="E15" s="242"/>
      <c r="F15" s="282"/>
      <c r="G15" s="282"/>
    </row>
    <row r="16" spans="1:7" ht="14.25" customHeight="1">
      <c r="A16" s="242" t="s">
        <v>47</v>
      </c>
      <c r="B16" s="318">
        <v>200</v>
      </c>
      <c r="C16" s="318">
        <v>3668</v>
      </c>
      <c r="D16" s="242"/>
      <c r="E16" s="242"/>
      <c r="F16" s="282"/>
      <c r="G16" s="282"/>
    </row>
    <row r="17" spans="1:7" ht="14.25" customHeight="1">
      <c r="A17" s="242" t="s">
        <v>49</v>
      </c>
      <c r="B17" s="318">
        <v>543</v>
      </c>
      <c r="C17" s="318">
        <v>10163</v>
      </c>
      <c r="D17" s="243"/>
      <c r="E17" s="242"/>
      <c r="F17" s="282"/>
      <c r="G17" s="282"/>
    </row>
    <row r="18" spans="1:7" ht="14.25" customHeight="1">
      <c r="A18" s="242" t="s">
        <v>53</v>
      </c>
      <c r="B18" s="318">
        <v>1200</v>
      </c>
      <c r="C18" s="318">
        <v>21458</v>
      </c>
      <c r="D18" s="243"/>
      <c r="E18" s="242"/>
      <c r="F18" s="282"/>
      <c r="G18" s="282"/>
    </row>
    <row r="19" spans="1:7" ht="14.25" customHeight="1">
      <c r="A19" s="242" t="s">
        <v>54</v>
      </c>
      <c r="B19" s="318">
        <v>1058</v>
      </c>
      <c r="C19" s="318">
        <v>20121</v>
      </c>
      <c r="D19" s="243"/>
      <c r="E19" s="242"/>
      <c r="F19" s="282"/>
      <c r="G19" s="282"/>
    </row>
    <row r="20" spans="1:7" ht="14.25" customHeight="1">
      <c r="A20" s="242" t="s">
        <v>56</v>
      </c>
      <c r="B20" s="318">
        <v>786</v>
      </c>
      <c r="C20" s="318">
        <v>19336</v>
      </c>
      <c r="D20" s="243"/>
      <c r="E20" s="242"/>
      <c r="F20" s="282"/>
      <c r="G20" s="282"/>
    </row>
    <row r="21" spans="1:7" ht="14.25" customHeight="1">
      <c r="A21" s="242" t="s">
        <v>57</v>
      </c>
      <c r="B21" s="318">
        <v>4584</v>
      </c>
      <c r="C21" s="318">
        <v>55154</v>
      </c>
      <c r="D21" s="243"/>
      <c r="E21" s="242"/>
      <c r="F21" s="282"/>
      <c r="G21" s="282"/>
    </row>
    <row r="22" spans="1:7" ht="14.25" customHeight="1">
      <c r="A22" s="242" t="s">
        <v>59</v>
      </c>
      <c r="B22" s="318">
        <v>2106</v>
      </c>
      <c r="C22" s="318">
        <v>31007</v>
      </c>
      <c r="D22" s="243"/>
      <c r="E22" s="242"/>
      <c r="F22" s="282"/>
      <c r="G22" s="282"/>
    </row>
    <row r="23" spans="1:7" ht="14.25" customHeight="1">
      <c r="A23" s="242" t="s">
        <v>318</v>
      </c>
      <c r="B23" s="318">
        <v>3499</v>
      </c>
      <c r="C23" s="318">
        <v>34414</v>
      </c>
      <c r="D23" s="242"/>
      <c r="E23" s="242"/>
      <c r="F23" s="282"/>
      <c r="G23" s="282"/>
    </row>
    <row r="24" spans="1:7" ht="14.25" customHeight="1">
      <c r="A24" s="242" t="s">
        <v>220</v>
      </c>
      <c r="B24" s="318">
        <v>613</v>
      </c>
      <c r="C24" s="318">
        <v>10471</v>
      </c>
      <c r="D24" s="243"/>
      <c r="E24" s="242"/>
      <c r="F24" s="282"/>
      <c r="G24" s="282"/>
    </row>
    <row r="25" spans="1:7" ht="14.25" customHeight="1">
      <c r="A25" s="242" t="s">
        <v>60</v>
      </c>
      <c r="B25" s="318">
        <v>1280</v>
      </c>
      <c r="C25" s="318">
        <v>18268</v>
      </c>
      <c r="D25" s="243"/>
      <c r="E25" s="242"/>
      <c r="F25" s="282"/>
      <c r="G25" s="282"/>
    </row>
    <row r="26" spans="1:7" ht="14.25" customHeight="1">
      <c r="A26" s="242" t="s">
        <v>319</v>
      </c>
      <c r="B26" s="318">
        <v>1446</v>
      </c>
      <c r="C26" s="318">
        <v>13979</v>
      </c>
      <c r="D26" s="243"/>
      <c r="E26" s="242"/>
      <c r="F26" s="282"/>
      <c r="G26" s="282"/>
    </row>
    <row r="27" spans="1:7" ht="14.25" customHeight="1">
      <c r="A27" s="242" t="s">
        <v>63</v>
      </c>
      <c r="B27" s="318">
        <v>129</v>
      </c>
      <c r="C27" s="318">
        <v>722</v>
      </c>
      <c r="D27" s="243"/>
      <c r="E27" s="242"/>
      <c r="F27" s="282"/>
      <c r="G27" s="282"/>
    </row>
    <row r="28" spans="1:7" ht="14.25" customHeight="1">
      <c r="A28" s="242" t="s">
        <v>65</v>
      </c>
      <c r="B28" s="318">
        <v>532</v>
      </c>
      <c r="C28" s="318">
        <v>6095</v>
      </c>
      <c r="D28" s="242"/>
      <c r="E28" s="242"/>
      <c r="F28" s="282"/>
      <c r="G28" s="282"/>
    </row>
    <row r="29" spans="1:7" ht="14.25" customHeight="1">
      <c r="A29" s="242" t="s">
        <v>70</v>
      </c>
      <c r="B29" s="318">
        <v>1726</v>
      </c>
      <c r="C29" s="318">
        <v>26241</v>
      </c>
      <c r="D29" s="243"/>
      <c r="E29" s="242"/>
      <c r="F29" s="282"/>
      <c r="G29" s="282"/>
    </row>
    <row r="30" spans="1:7" ht="14.25" customHeight="1">
      <c r="A30" s="242" t="s">
        <v>74</v>
      </c>
      <c r="B30" s="318">
        <v>275</v>
      </c>
      <c r="C30" s="318">
        <v>1930</v>
      </c>
      <c r="D30" s="243"/>
      <c r="E30" s="242"/>
      <c r="F30" s="282"/>
      <c r="G30" s="282"/>
    </row>
    <row r="31" spans="1:7" ht="14.25" customHeight="1">
      <c r="A31" s="242" t="s">
        <v>75</v>
      </c>
      <c r="B31" s="318">
        <v>614</v>
      </c>
      <c r="C31" s="318">
        <v>7148</v>
      </c>
      <c r="D31" s="243"/>
      <c r="E31" s="242"/>
      <c r="F31" s="282"/>
      <c r="G31" s="282"/>
    </row>
    <row r="32" spans="1:7" ht="14.25" customHeight="1">
      <c r="A32" s="242" t="s">
        <v>76</v>
      </c>
      <c r="B32" s="318">
        <v>3084</v>
      </c>
      <c r="C32" s="318">
        <v>36616</v>
      </c>
      <c r="D32" s="243"/>
      <c r="E32" s="242"/>
      <c r="F32" s="282"/>
      <c r="G32" s="282"/>
    </row>
    <row r="33" spans="1:7" ht="14.25" customHeight="1">
      <c r="A33" s="242" t="s">
        <v>79</v>
      </c>
      <c r="B33" s="318">
        <v>1048</v>
      </c>
      <c r="C33" s="318">
        <v>24289</v>
      </c>
      <c r="D33" s="243"/>
      <c r="E33" s="242"/>
      <c r="F33" s="282"/>
      <c r="G33" s="282"/>
    </row>
    <row r="34" spans="1:7" ht="14.25" customHeight="1">
      <c r="A34" s="242" t="s">
        <v>186</v>
      </c>
      <c r="B34" s="318">
        <v>245</v>
      </c>
      <c r="C34" s="318">
        <v>1426</v>
      </c>
      <c r="D34" s="243"/>
      <c r="E34" s="242"/>
      <c r="F34" s="282"/>
      <c r="G34" s="282"/>
    </row>
    <row r="35" spans="1:7" ht="14.25" customHeight="1">
      <c r="A35" s="242" t="s">
        <v>82</v>
      </c>
      <c r="B35" s="318">
        <v>469</v>
      </c>
      <c r="C35" s="318">
        <v>16034</v>
      </c>
      <c r="D35" s="243"/>
      <c r="E35" s="242"/>
      <c r="F35" s="282"/>
      <c r="G35" s="282"/>
    </row>
    <row r="36" spans="1:7" ht="14.25" customHeight="1">
      <c r="A36" s="242" t="s">
        <v>224</v>
      </c>
      <c r="B36" s="318">
        <v>35</v>
      </c>
      <c r="C36" s="318">
        <v>296</v>
      </c>
      <c r="D36" s="242"/>
      <c r="E36" s="242"/>
      <c r="F36" s="282"/>
      <c r="G36" s="282"/>
    </row>
    <row r="37" spans="1:7" ht="14.25" customHeight="1">
      <c r="A37" s="242" t="s">
        <v>85</v>
      </c>
      <c r="B37" s="318">
        <v>377</v>
      </c>
      <c r="C37" s="318">
        <v>4640</v>
      </c>
      <c r="D37" s="243"/>
      <c r="E37" s="242"/>
      <c r="F37" s="282"/>
      <c r="G37" s="282"/>
    </row>
    <row r="38" spans="1:7" ht="14.25" customHeight="1">
      <c r="A38" s="242" t="s">
        <v>88</v>
      </c>
      <c r="B38" s="318">
        <v>371</v>
      </c>
      <c r="C38" s="318">
        <v>7459</v>
      </c>
      <c r="D38" s="243"/>
      <c r="E38" s="2"/>
      <c r="F38" s="282"/>
      <c r="G38" s="282"/>
    </row>
    <row r="39" spans="1:7" ht="14.25" customHeight="1">
      <c r="A39" s="242" t="s">
        <v>225</v>
      </c>
      <c r="B39" s="318">
        <v>1062</v>
      </c>
      <c r="C39" s="318">
        <v>26691</v>
      </c>
      <c r="D39" s="243"/>
      <c r="E39" s="242"/>
      <c r="F39" s="282"/>
      <c r="G39" s="282"/>
    </row>
    <row r="40" spans="1:7" ht="14.25" customHeight="1">
      <c r="A40" s="242" t="s">
        <v>91</v>
      </c>
      <c r="B40" s="318">
        <v>313</v>
      </c>
      <c r="C40" s="318">
        <v>1755</v>
      </c>
      <c r="D40" s="243"/>
      <c r="E40" s="242"/>
      <c r="F40" s="282"/>
      <c r="G40" s="282"/>
    </row>
    <row r="41" spans="1:7" ht="14.25" customHeight="1">
      <c r="A41" s="242" t="s">
        <v>92</v>
      </c>
      <c r="B41" s="318">
        <v>589</v>
      </c>
      <c r="C41" s="318">
        <v>9678</v>
      </c>
      <c r="D41" s="242"/>
      <c r="E41" s="242"/>
      <c r="F41" s="282"/>
      <c r="G41" s="282"/>
    </row>
    <row r="42" spans="1:7" ht="14.25" customHeight="1">
      <c r="A42" s="242" t="s">
        <v>188</v>
      </c>
      <c r="B42" s="318">
        <v>3768</v>
      </c>
      <c r="C42" s="318">
        <v>91007</v>
      </c>
      <c r="D42" s="243"/>
      <c r="E42" s="242"/>
      <c r="F42" s="282"/>
      <c r="G42" s="282"/>
    </row>
    <row r="43" spans="1:7" ht="14.25" customHeight="1">
      <c r="A43" s="242" t="s">
        <v>96</v>
      </c>
      <c r="B43" s="318">
        <v>262</v>
      </c>
      <c r="C43" s="318">
        <v>4044</v>
      </c>
      <c r="D43" s="243"/>
      <c r="E43" s="242"/>
      <c r="F43" s="282"/>
      <c r="G43" s="282"/>
    </row>
    <row r="44" spans="1:7" ht="14.25" customHeight="1">
      <c r="A44" s="242" t="s">
        <v>98</v>
      </c>
      <c r="B44" s="318">
        <v>144</v>
      </c>
      <c r="C44" s="318">
        <v>2613</v>
      </c>
      <c r="D44" s="243"/>
      <c r="E44" s="242"/>
      <c r="F44" s="282"/>
      <c r="G44" s="282"/>
    </row>
    <row r="45" spans="1:7" ht="14.25" customHeight="1">
      <c r="A45" s="242" t="s">
        <v>99</v>
      </c>
      <c r="B45" s="318">
        <v>340</v>
      </c>
      <c r="C45" s="318">
        <v>11138</v>
      </c>
      <c r="D45" s="243"/>
      <c r="E45" s="242"/>
      <c r="F45" s="282"/>
      <c r="G45" s="282"/>
    </row>
    <row r="46" spans="1:7" ht="14.25" customHeight="1">
      <c r="A46" s="242" t="s">
        <v>226</v>
      </c>
      <c r="B46" s="318">
        <v>908</v>
      </c>
      <c r="C46" s="318">
        <v>15575</v>
      </c>
      <c r="D46" s="243"/>
      <c r="E46" s="242"/>
      <c r="F46" s="282"/>
      <c r="G46" s="282"/>
    </row>
    <row r="47" spans="1:7" ht="14.25" customHeight="1">
      <c r="A47" s="242" t="s">
        <v>102</v>
      </c>
      <c r="B47" s="318">
        <v>219</v>
      </c>
      <c r="C47" s="318">
        <v>1601</v>
      </c>
      <c r="D47" s="243"/>
      <c r="E47" s="242"/>
      <c r="F47" s="282"/>
      <c r="G47" s="282"/>
    </row>
    <row r="48" spans="1:7" ht="14.25" customHeight="1">
      <c r="A48" s="242" t="s">
        <v>104</v>
      </c>
      <c r="B48" s="318">
        <v>1856</v>
      </c>
      <c r="C48" s="318">
        <v>26020</v>
      </c>
      <c r="D48" s="243"/>
      <c r="F48" s="15"/>
      <c r="G48" s="15"/>
    </row>
    <row r="49" spans="1:7" ht="14.25" customHeight="1">
      <c r="A49" s="242" t="s">
        <v>105</v>
      </c>
      <c r="B49" s="318">
        <v>656</v>
      </c>
      <c r="C49" s="318">
        <v>17080</v>
      </c>
      <c r="D49" s="243"/>
      <c r="E49" s="7"/>
      <c r="F49" s="15"/>
      <c r="G49" s="15"/>
    </row>
    <row r="50" spans="1:7" ht="14.25" customHeight="1">
      <c r="A50" s="242" t="s">
        <v>108</v>
      </c>
      <c r="B50" s="318">
        <v>527</v>
      </c>
      <c r="C50" s="318">
        <v>8082</v>
      </c>
      <c r="D50" s="243"/>
      <c r="E50" s="7"/>
      <c r="F50" s="15"/>
      <c r="G50" s="15"/>
    </row>
    <row r="51" spans="1:7" ht="14.25" customHeight="1">
      <c r="A51" s="2" t="s">
        <v>109</v>
      </c>
      <c r="B51" s="318">
        <v>1968</v>
      </c>
      <c r="C51" s="318">
        <v>33746</v>
      </c>
      <c r="D51" s="243"/>
      <c r="E51" s="7"/>
      <c r="F51" s="15"/>
      <c r="G51" s="15"/>
    </row>
    <row r="52" spans="1:7" ht="14.25" customHeight="1">
      <c r="A52" s="14" t="s">
        <v>227</v>
      </c>
      <c r="B52" s="14">
        <v>1388</v>
      </c>
      <c r="C52" s="14">
        <v>18265</v>
      </c>
    </row>
    <row r="53" spans="1:7" ht="14.25" customHeight="1">
      <c r="A53" s="14" t="s">
        <v>112</v>
      </c>
      <c r="B53" s="14">
        <v>1167</v>
      </c>
      <c r="C53" s="14">
        <v>12116</v>
      </c>
    </row>
    <row r="54" spans="1:7" ht="14.25" customHeight="1">
      <c r="A54" s="14" t="s">
        <v>113</v>
      </c>
      <c r="B54" s="14">
        <v>683</v>
      </c>
      <c r="C54" s="14">
        <v>7122</v>
      </c>
    </row>
    <row r="55" spans="1:7" ht="14.25" customHeight="1">
      <c r="A55" s="14" t="s">
        <v>114</v>
      </c>
      <c r="B55" s="14">
        <v>484</v>
      </c>
      <c r="C55" s="14">
        <v>4234</v>
      </c>
    </row>
    <row r="56" spans="1:7" ht="14.25" customHeight="1">
      <c r="A56" s="14" t="s">
        <v>116</v>
      </c>
      <c r="B56" s="14">
        <v>409</v>
      </c>
      <c r="C56" s="14">
        <v>11200</v>
      </c>
    </row>
    <row r="57" spans="1:7" ht="14.25" customHeight="1">
      <c r="A57" s="14" t="s">
        <v>189</v>
      </c>
      <c r="B57" s="14">
        <v>194</v>
      </c>
      <c r="C57" s="14">
        <v>2299</v>
      </c>
    </row>
    <row r="58" spans="1:7" ht="14.25" customHeight="1">
      <c r="A58" s="14" t="s">
        <v>119</v>
      </c>
      <c r="B58" s="14">
        <v>349</v>
      </c>
      <c r="C58" s="14">
        <v>3792</v>
      </c>
    </row>
    <row r="59" spans="1:7" ht="14.25" customHeight="1">
      <c r="A59" s="14" t="s">
        <v>327</v>
      </c>
      <c r="B59" s="14">
        <v>64</v>
      </c>
      <c r="C59" s="14">
        <v>560</v>
      </c>
    </row>
    <row r="60" spans="1:7" ht="14.25" customHeight="1">
      <c r="A60" s="14" t="s">
        <v>124</v>
      </c>
      <c r="B60" s="14">
        <v>1892</v>
      </c>
      <c r="C60" s="14">
        <v>29593</v>
      </c>
    </row>
    <row r="61" spans="1:7" ht="14.25" customHeight="1">
      <c r="A61" s="14" t="s">
        <v>125</v>
      </c>
      <c r="B61" s="14">
        <v>756</v>
      </c>
      <c r="C61" s="14">
        <v>22902</v>
      </c>
    </row>
    <row r="62" spans="1:7" ht="14.25" customHeight="1">
      <c r="A62" s="14" t="s">
        <v>228</v>
      </c>
      <c r="B62" s="14">
        <v>412</v>
      </c>
      <c r="C62" s="14">
        <v>5095</v>
      </c>
    </row>
    <row r="63" spans="1:7" ht="14.25" customHeight="1">
      <c r="A63" s="14" t="s">
        <v>126</v>
      </c>
      <c r="B63" s="14">
        <v>1940</v>
      </c>
      <c r="C63" s="14">
        <v>31657</v>
      </c>
    </row>
    <row r="64" spans="1:7" ht="14.25" customHeight="1">
      <c r="A64" s="14" t="s">
        <v>190</v>
      </c>
      <c r="B64" s="14">
        <v>78</v>
      </c>
      <c r="C64" s="14">
        <v>940</v>
      </c>
    </row>
    <row r="65" spans="1:3" ht="14.25" customHeight="1">
      <c r="A65" s="14" t="s">
        <v>129</v>
      </c>
      <c r="B65" s="14">
        <v>317</v>
      </c>
      <c r="C65" s="14">
        <v>5056</v>
      </c>
    </row>
    <row r="66" spans="1:3" ht="14.25" customHeight="1">
      <c r="A66" s="14" t="s">
        <v>130</v>
      </c>
      <c r="B66" s="14">
        <v>1959</v>
      </c>
      <c r="C66" s="14">
        <v>37468</v>
      </c>
    </row>
    <row r="67" spans="1:3" ht="14.25" customHeight="1">
      <c r="A67" s="14" t="s">
        <v>131</v>
      </c>
      <c r="B67" s="14">
        <v>367</v>
      </c>
      <c r="C67" s="14">
        <v>8341</v>
      </c>
    </row>
    <row r="68" spans="1:3" ht="14.25" customHeight="1">
      <c r="A68" s="14" t="s">
        <v>132</v>
      </c>
      <c r="B68" s="14">
        <v>563</v>
      </c>
      <c r="C68" s="14">
        <v>10355</v>
      </c>
    </row>
    <row r="69" spans="1:3" ht="14.25" customHeight="1">
      <c r="A69" s="14" t="s">
        <v>134</v>
      </c>
      <c r="B69" s="14">
        <v>310</v>
      </c>
      <c r="C69" s="14">
        <v>5501</v>
      </c>
    </row>
    <row r="70" spans="1:3" ht="14.25" customHeight="1">
      <c r="A70" s="14" t="s">
        <v>135</v>
      </c>
      <c r="B70" s="14">
        <v>1268</v>
      </c>
      <c r="C70" s="14">
        <v>22719</v>
      </c>
    </row>
    <row r="71" spans="1:3" ht="14.25" customHeight="1">
      <c r="A71" s="14" t="s">
        <v>230</v>
      </c>
      <c r="B71" s="14">
        <v>3440</v>
      </c>
      <c r="C71" s="14">
        <v>43858</v>
      </c>
    </row>
    <row r="72" spans="1:3" ht="14.25" customHeight="1">
      <c r="A72" s="14" t="s">
        <v>231</v>
      </c>
      <c r="B72" s="14">
        <v>927</v>
      </c>
      <c r="C72" s="14">
        <v>7027</v>
      </c>
    </row>
    <row r="73" spans="1:3" ht="14.25" customHeight="1">
      <c r="A73" s="14" t="s">
        <v>320</v>
      </c>
      <c r="B73" s="14">
        <v>2362</v>
      </c>
      <c r="C73" s="14">
        <v>35386</v>
      </c>
    </row>
    <row r="74" spans="1:3" ht="14.25" customHeight="1">
      <c r="A74" s="14" t="s">
        <v>191</v>
      </c>
      <c r="B74" s="14">
        <v>1316</v>
      </c>
      <c r="C74" s="14">
        <v>33075</v>
      </c>
    </row>
    <row r="75" spans="1:3" ht="14.25" customHeight="1">
      <c r="A75" s="14" t="s">
        <v>138</v>
      </c>
      <c r="B75" s="14">
        <v>1083</v>
      </c>
      <c r="C75" s="14">
        <v>18432</v>
      </c>
    </row>
    <row r="76" spans="1:3" ht="14.25" customHeight="1">
      <c r="A76" s="14" t="s">
        <v>139</v>
      </c>
      <c r="B76" s="14">
        <v>621</v>
      </c>
      <c r="C76" s="14">
        <v>10290</v>
      </c>
    </row>
    <row r="77" spans="1:3" ht="14.25" customHeight="1">
      <c r="A77" s="14" t="s">
        <v>140</v>
      </c>
      <c r="B77" s="14">
        <v>631</v>
      </c>
      <c r="C77" s="14">
        <v>7789</v>
      </c>
    </row>
    <row r="78" spans="1:3" ht="14.25" customHeight="1">
      <c r="A78" s="14" t="s">
        <v>142</v>
      </c>
      <c r="B78" s="14">
        <v>425</v>
      </c>
      <c r="C78" s="14">
        <v>5318</v>
      </c>
    </row>
    <row r="79" spans="1:3" ht="14.25" customHeight="1">
      <c r="A79" s="14" t="s">
        <v>144</v>
      </c>
      <c r="B79" s="14">
        <v>357</v>
      </c>
      <c r="C79" s="14">
        <v>6129</v>
      </c>
    </row>
    <row r="80" spans="1:3" ht="14.25" customHeight="1">
      <c r="A80" s="14" t="s">
        <v>145</v>
      </c>
      <c r="B80" s="14">
        <v>1835</v>
      </c>
      <c r="C80" s="14">
        <v>45036</v>
      </c>
    </row>
    <row r="81" spans="1:3" ht="14.25" customHeight="1">
      <c r="A81" s="14" t="s">
        <v>321</v>
      </c>
      <c r="B81" s="14">
        <v>1272</v>
      </c>
      <c r="C81" s="14">
        <v>21816</v>
      </c>
    </row>
    <row r="82" spans="1:3" ht="14.25" customHeight="1">
      <c r="A82" s="14" t="s">
        <v>150</v>
      </c>
      <c r="B82" s="14">
        <v>56</v>
      </c>
      <c r="C82" s="14">
        <v>205</v>
      </c>
    </row>
    <row r="83" spans="1:3" ht="14.25" customHeight="1">
      <c r="A83" s="14" t="s">
        <v>234</v>
      </c>
      <c r="B83" s="14">
        <v>835</v>
      </c>
      <c r="C83" s="14">
        <v>6727</v>
      </c>
    </row>
    <row r="84" spans="1:3" ht="14.25" customHeight="1">
      <c r="A84" s="14" t="s">
        <v>153</v>
      </c>
      <c r="B84" s="14">
        <v>331</v>
      </c>
      <c r="C84" s="14">
        <v>2531</v>
      </c>
    </row>
    <row r="85" spans="1:3" ht="14.25" customHeight="1">
      <c r="A85" s="14" t="s">
        <v>155</v>
      </c>
      <c r="B85" s="14">
        <v>568</v>
      </c>
      <c r="C85" s="14">
        <v>13809</v>
      </c>
    </row>
    <row r="86" spans="1:3" ht="14.25" customHeight="1">
      <c r="A86" s="14" t="s">
        <v>160</v>
      </c>
      <c r="B86" s="14">
        <v>905</v>
      </c>
      <c r="C86" s="14">
        <v>19513</v>
      </c>
    </row>
    <row r="87" spans="1:3" ht="14.25" customHeight="1">
      <c r="A87" s="14" t="s">
        <v>162</v>
      </c>
      <c r="B87" s="14">
        <v>1092</v>
      </c>
      <c r="C87" s="14">
        <v>6387</v>
      </c>
    </row>
    <row r="88" spans="1:3" ht="14.25" customHeight="1">
      <c r="A88" s="14" t="s">
        <v>235</v>
      </c>
      <c r="B88" s="14">
        <v>954</v>
      </c>
      <c r="C88" s="14">
        <v>19466</v>
      </c>
    </row>
    <row r="89" spans="1:3" ht="14.25" customHeight="1">
      <c r="A89" s="14" t="s">
        <v>163</v>
      </c>
      <c r="B89" s="14">
        <v>1352</v>
      </c>
      <c r="C89" s="14">
        <v>16374</v>
      </c>
    </row>
    <row r="90" spans="1:3" ht="14.25" customHeight="1">
      <c r="A90" s="14" t="s">
        <v>164</v>
      </c>
      <c r="B90" s="14">
        <v>438</v>
      </c>
      <c r="C90" s="14">
        <v>8739</v>
      </c>
    </row>
    <row r="91" spans="1:3" ht="14.25" customHeight="1">
      <c r="A91" s="14" t="s">
        <v>192</v>
      </c>
      <c r="B91" s="14">
        <v>307</v>
      </c>
      <c r="C91" s="14">
        <v>5209</v>
      </c>
    </row>
    <row r="92" spans="1:3" ht="14.25" customHeight="1">
      <c r="A92" s="14" t="s">
        <v>166</v>
      </c>
      <c r="B92" s="14">
        <v>2784</v>
      </c>
      <c r="C92" s="14">
        <v>51894</v>
      </c>
    </row>
    <row r="93" spans="1:3" ht="14.25" customHeight="1">
      <c r="A93" s="14" t="s">
        <v>167</v>
      </c>
      <c r="B93" s="14">
        <v>915</v>
      </c>
      <c r="C93" s="14">
        <v>20094</v>
      </c>
    </row>
    <row r="94" spans="1:3" ht="14.25" customHeight="1">
      <c r="A94" s="14" t="s">
        <v>193</v>
      </c>
      <c r="B94" s="14">
        <v>76</v>
      </c>
      <c r="C94" s="14">
        <v>1186</v>
      </c>
    </row>
    <row r="95" spans="1:3" ht="14.25" customHeight="1">
      <c r="A95" s="14"/>
      <c r="B95" s="14"/>
      <c r="C95" s="14"/>
    </row>
    <row r="96" spans="1:3" ht="14.25" customHeight="1">
      <c r="A96" s="15" t="s">
        <v>11</v>
      </c>
      <c r="B96" s="15">
        <v>626</v>
      </c>
      <c r="C96" s="15">
        <v>10285.5</v>
      </c>
    </row>
    <row r="97" spans="1:3" ht="14.25" customHeight="1">
      <c r="A97" s="15" t="s">
        <v>10</v>
      </c>
      <c r="B97" s="15">
        <v>995.85555555555561</v>
      </c>
      <c r="C97" s="15">
        <v>16012.111111111111</v>
      </c>
    </row>
    <row r="98" spans="1:3" ht="14.25" customHeight="1">
      <c r="A98" s="15" t="s">
        <v>237</v>
      </c>
      <c r="B98" s="15">
        <v>89627</v>
      </c>
      <c r="C98" s="15">
        <v>1441090</v>
      </c>
    </row>
  </sheetData>
  <sortState xmlns:xlrd2="http://schemas.microsoft.com/office/spreadsheetml/2017/richdata2" ref="E5:G47">
    <sortCondition ref="E5:E47"/>
  </sortState>
  <conditionalFormatting sqref="B5:C51 F5:G47">
    <cfRule type="cellIs" dxfId="19" priority="1" operator="lessThan">
      <formula>0</formula>
    </cfRule>
    <cfRule type="cellIs" dxfId="18" priority="2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6" orientation="portrait" r:id="rId1"/>
  <headerFooter alignWithMargins="0">
    <oddFooter>&amp;L&amp;9Public Library Statistics 2022–23&amp;C&amp;9&amp;P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8535-E965-4379-AF54-F40664707C62}">
  <sheetPr>
    <pageSetUpPr fitToPage="1"/>
  </sheetPr>
  <dimension ref="A1:G98"/>
  <sheetViews>
    <sheetView topLeftCell="A93" zoomScaleNormal="100" workbookViewId="0"/>
  </sheetViews>
  <sheetFormatPr defaultRowHeight="12.75"/>
  <cols>
    <col min="1" max="1" width="17.5703125" customWidth="1"/>
    <col min="2" max="2" width="10" customWidth="1"/>
    <col min="3" max="3" width="13.7109375" customWidth="1"/>
    <col min="4" max="4" width="2.7109375" customWidth="1"/>
    <col min="5" max="5" width="20.5703125" customWidth="1"/>
    <col min="6" max="6" width="10.28515625" customWidth="1"/>
    <col min="7" max="7" width="13.85546875" customWidth="1"/>
    <col min="8" max="8" width="21.5703125" bestFit="1" customWidth="1"/>
    <col min="9" max="9" width="15.5703125" bestFit="1" customWidth="1"/>
    <col min="10" max="10" width="22.85546875" bestFit="1" customWidth="1"/>
    <col min="11" max="11" width="24.7109375" bestFit="1" customWidth="1"/>
    <col min="12" max="12" width="33.140625" bestFit="1" customWidth="1"/>
    <col min="14" max="14" width="24.7109375" bestFit="1" customWidth="1"/>
    <col min="15" max="15" width="33.140625" bestFit="1" customWidth="1"/>
  </cols>
  <sheetData>
    <row r="1" spans="1:7" ht="16.5" customHeight="1">
      <c r="A1" s="9" t="s">
        <v>922</v>
      </c>
    </row>
    <row r="2" spans="1:7" ht="12.75" customHeight="1">
      <c r="A2" s="3" t="s">
        <v>923</v>
      </c>
    </row>
    <row r="3" spans="1:7" ht="9" customHeight="1"/>
    <row r="4" spans="1:7" ht="27.75" customHeight="1">
      <c r="A4" s="7"/>
      <c r="B4" s="114" t="s">
        <v>924</v>
      </c>
      <c r="C4" s="114" t="s">
        <v>925</v>
      </c>
      <c r="D4" s="114"/>
      <c r="E4" s="7"/>
      <c r="F4" s="114"/>
      <c r="G4" s="114"/>
    </row>
    <row r="5" spans="1:7" ht="14.25" customHeight="1">
      <c r="A5" s="242" t="s">
        <v>317</v>
      </c>
      <c r="B5" s="318">
        <v>11</v>
      </c>
      <c r="C5" s="318">
        <v>756</v>
      </c>
      <c r="D5" s="243"/>
      <c r="E5" s="242"/>
      <c r="F5" s="282"/>
      <c r="G5" s="282"/>
    </row>
    <row r="6" spans="1:7" ht="14.25" customHeight="1">
      <c r="A6" s="242" t="s">
        <v>184</v>
      </c>
      <c r="B6" s="318">
        <v>7</v>
      </c>
      <c r="C6" s="318">
        <v>135</v>
      </c>
      <c r="D6" s="242"/>
      <c r="E6" s="242"/>
      <c r="F6" s="282"/>
      <c r="G6" s="282"/>
    </row>
    <row r="7" spans="1:7" ht="14.25" customHeight="1">
      <c r="A7" s="242" t="s">
        <v>29</v>
      </c>
      <c r="B7" s="318">
        <v>0</v>
      </c>
      <c r="C7" s="318">
        <v>0</v>
      </c>
      <c r="D7" s="242"/>
      <c r="E7" s="242"/>
      <c r="F7" s="282"/>
      <c r="G7" s="282"/>
    </row>
    <row r="8" spans="1:7" ht="14.25" customHeight="1">
      <c r="A8" s="242" t="s">
        <v>30</v>
      </c>
      <c r="B8" s="318">
        <v>0</v>
      </c>
      <c r="C8" s="318">
        <v>0</v>
      </c>
      <c r="D8" s="243"/>
      <c r="E8" s="242"/>
      <c r="F8" s="282"/>
      <c r="G8" s="282"/>
    </row>
    <row r="9" spans="1:7" ht="14.25" customHeight="1">
      <c r="A9" s="242" t="s">
        <v>32</v>
      </c>
      <c r="B9" s="318">
        <v>26</v>
      </c>
      <c r="C9" s="318">
        <v>177</v>
      </c>
      <c r="D9" s="243"/>
      <c r="E9" s="242"/>
      <c r="F9" s="282"/>
      <c r="G9" s="282"/>
    </row>
    <row r="10" spans="1:7" ht="14.25" customHeight="1">
      <c r="A10" s="242" t="s">
        <v>33</v>
      </c>
      <c r="B10" s="318">
        <v>0</v>
      </c>
      <c r="C10" s="318">
        <v>0</v>
      </c>
      <c r="D10" s="243"/>
      <c r="E10" s="242"/>
      <c r="F10" s="282"/>
      <c r="G10" s="282"/>
    </row>
    <row r="11" spans="1:7" ht="14.25" customHeight="1">
      <c r="A11" s="242" t="s">
        <v>37</v>
      </c>
      <c r="B11" s="318">
        <v>2</v>
      </c>
      <c r="C11" s="318">
        <v>12</v>
      </c>
      <c r="D11" s="242"/>
      <c r="E11" s="242"/>
      <c r="F11" s="282"/>
      <c r="G11" s="282"/>
    </row>
    <row r="12" spans="1:7" ht="14.25" customHeight="1">
      <c r="A12" s="242" t="s">
        <v>213</v>
      </c>
      <c r="B12" s="318">
        <v>0</v>
      </c>
      <c r="C12" s="318">
        <v>0</v>
      </c>
      <c r="D12" s="242"/>
      <c r="E12" s="242"/>
      <c r="F12" s="282"/>
      <c r="G12" s="282"/>
    </row>
    <row r="13" spans="1:7" ht="14.25" customHeight="1">
      <c r="A13" s="242" t="s">
        <v>38</v>
      </c>
      <c r="B13" s="318">
        <v>11</v>
      </c>
      <c r="C13" s="318">
        <v>8012</v>
      </c>
      <c r="D13" s="242"/>
      <c r="E13" s="242"/>
      <c r="F13" s="282"/>
      <c r="G13" s="282"/>
    </row>
    <row r="14" spans="1:7" ht="14.25" customHeight="1">
      <c r="A14" s="242" t="s">
        <v>42</v>
      </c>
      <c r="B14" s="318">
        <v>1</v>
      </c>
      <c r="C14" s="318">
        <v>138</v>
      </c>
      <c r="D14" s="243"/>
      <c r="E14" s="242"/>
      <c r="F14" s="282"/>
      <c r="G14" s="282"/>
    </row>
    <row r="15" spans="1:7" ht="14.25" customHeight="1">
      <c r="A15" s="242" t="s">
        <v>44</v>
      </c>
      <c r="B15" s="318">
        <v>11</v>
      </c>
      <c r="C15" s="318">
        <v>165</v>
      </c>
      <c r="D15" s="243"/>
      <c r="E15" s="242"/>
      <c r="F15" s="282"/>
      <c r="G15" s="282"/>
    </row>
    <row r="16" spans="1:7" ht="14.25" customHeight="1">
      <c r="A16" s="242" t="s">
        <v>47</v>
      </c>
      <c r="B16" s="318">
        <v>0</v>
      </c>
      <c r="C16" s="318">
        <v>0</v>
      </c>
      <c r="D16" s="242"/>
      <c r="E16" s="242"/>
      <c r="F16" s="282"/>
      <c r="G16" s="282"/>
    </row>
    <row r="17" spans="1:7" ht="14.25" customHeight="1">
      <c r="A17" s="242" t="s">
        <v>49</v>
      </c>
      <c r="B17" s="318">
        <v>2</v>
      </c>
      <c r="C17" s="318">
        <v>40</v>
      </c>
      <c r="D17" s="243"/>
      <c r="E17" s="242"/>
      <c r="F17" s="282"/>
      <c r="G17" s="282"/>
    </row>
    <row r="18" spans="1:7" ht="14.25" customHeight="1">
      <c r="A18" s="242" t="s">
        <v>53</v>
      </c>
      <c r="B18" s="318">
        <v>0</v>
      </c>
      <c r="C18" s="318">
        <v>0</v>
      </c>
      <c r="D18" s="243"/>
      <c r="E18" s="242"/>
      <c r="F18" s="282"/>
      <c r="G18" s="282"/>
    </row>
    <row r="19" spans="1:7" ht="14.25" customHeight="1">
      <c r="A19" s="242" t="s">
        <v>54</v>
      </c>
      <c r="B19" s="318">
        <v>76</v>
      </c>
      <c r="C19" s="318">
        <v>489</v>
      </c>
      <c r="D19" s="243"/>
      <c r="E19" s="242"/>
      <c r="F19" s="282"/>
      <c r="G19" s="282"/>
    </row>
    <row r="20" spans="1:7" ht="14.25" customHeight="1">
      <c r="A20" s="242" t="s">
        <v>56</v>
      </c>
      <c r="B20" s="318">
        <v>20</v>
      </c>
      <c r="C20" s="318">
        <v>8798</v>
      </c>
      <c r="D20" s="243"/>
      <c r="E20" s="242"/>
      <c r="F20" s="282"/>
      <c r="G20" s="282"/>
    </row>
    <row r="21" spans="1:7" ht="14.25" customHeight="1">
      <c r="A21" s="242" t="s">
        <v>57</v>
      </c>
      <c r="B21" s="318">
        <v>244</v>
      </c>
      <c r="C21" s="318">
        <v>2033</v>
      </c>
      <c r="D21" s="243"/>
      <c r="E21" s="242"/>
      <c r="F21" s="282"/>
      <c r="G21" s="282"/>
    </row>
    <row r="22" spans="1:7" ht="14.25" customHeight="1">
      <c r="A22" s="242" t="s">
        <v>59</v>
      </c>
      <c r="B22" s="318">
        <v>54</v>
      </c>
      <c r="C22" s="318">
        <v>738</v>
      </c>
      <c r="D22" s="243"/>
      <c r="E22" s="242"/>
      <c r="F22" s="282"/>
      <c r="G22" s="282"/>
    </row>
    <row r="23" spans="1:7" ht="14.25" customHeight="1">
      <c r="A23" s="242" t="s">
        <v>318</v>
      </c>
      <c r="B23" s="318">
        <v>785</v>
      </c>
      <c r="C23" s="318">
        <v>23583</v>
      </c>
      <c r="D23" s="242"/>
      <c r="E23" s="242"/>
      <c r="F23" s="282"/>
      <c r="G23" s="282"/>
    </row>
    <row r="24" spans="1:7" ht="14.25" customHeight="1">
      <c r="A24" s="242" t="s">
        <v>220</v>
      </c>
      <c r="B24" s="318">
        <v>0</v>
      </c>
      <c r="C24" s="318">
        <v>0</v>
      </c>
      <c r="D24" s="243"/>
      <c r="E24" s="242"/>
      <c r="F24" s="282"/>
      <c r="G24" s="282"/>
    </row>
    <row r="25" spans="1:7" ht="14.25" customHeight="1">
      <c r="A25" s="242" t="s">
        <v>60</v>
      </c>
      <c r="B25" s="318">
        <v>0</v>
      </c>
      <c r="C25" s="318">
        <v>0</v>
      </c>
      <c r="D25" s="242"/>
      <c r="E25" s="242"/>
      <c r="F25" s="282"/>
      <c r="G25" s="282"/>
    </row>
    <row r="26" spans="1:7" ht="14.25" customHeight="1">
      <c r="A26" s="242" t="s">
        <v>319</v>
      </c>
      <c r="B26" s="318">
        <v>1</v>
      </c>
      <c r="C26" s="318">
        <v>21</v>
      </c>
      <c r="D26" s="243"/>
      <c r="E26" s="242"/>
      <c r="F26" s="282"/>
      <c r="G26" s="282"/>
    </row>
    <row r="27" spans="1:7" ht="14.25" customHeight="1">
      <c r="A27" s="242" t="s">
        <v>63</v>
      </c>
      <c r="B27" s="318">
        <v>0</v>
      </c>
      <c r="C27" s="318">
        <v>0</v>
      </c>
      <c r="D27" s="243"/>
      <c r="E27" s="242"/>
      <c r="F27" s="282"/>
      <c r="G27" s="282"/>
    </row>
    <row r="28" spans="1:7" ht="14.25" customHeight="1">
      <c r="A28" s="242" t="s">
        <v>65</v>
      </c>
      <c r="B28" s="318">
        <v>0</v>
      </c>
      <c r="C28" s="318">
        <v>0</v>
      </c>
      <c r="D28" s="242"/>
      <c r="E28" s="242"/>
      <c r="F28" s="282"/>
      <c r="G28" s="282"/>
    </row>
    <row r="29" spans="1:7" ht="14.25" customHeight="1">
      <c r="A29" s="242" t="s">
        <v>70</v>
      </c>
      <c r="B29" s="318">
        <v>44</v>
      </c>
      <c r="C29" s="318">
        <v>6299</v>
      </c>
      <c r="D29" s="243"/>
      <c r="E29" s="242"/>
      <c r="F29" s="282"/>
      <c r="G29" s="282"/>
    </row>
    <row r="30" spans="1:7" ht="14.25" customHeight="1">
      <c r="A30" s="242" t="s">
        <v>74</v>
      </c>
      <c r="B30" s="318">
        <v>0</v>
      </c>
      <c r="C30" s="318">
        <v>0</v>
      </c>
      <c r="D30" s="243"/>
      <c r="E30" s="242"/>
      <c r="F30" s="282"/>
      <c r="G30" s="282"/>
    </row>
    <row r="31" spans="1:7" ht="14.25" customHeight="1">
      <c r="A31" s="242" t="s">
        <v>75</v>
      </c>
      <c r="B31" s="318">
        <v>12</v>
      </c>
      <c r="C31" s="318">
        <v>216</v>
      </c>
      <c r="D31" s="242"/>
      <c r="E31" s="242"/>
      <c r="F31" s="282"/>
      <c r="G31" s="282"/>
    </row>
    <row r="32" spans="1:7" ht="14.25" customHeight="1">
      <c r="A32" s="242" t="s">
        <v>76</v>
      </c>
      <c r="B32" s="318">
        <v>3</v>
      </c>
      <c r="C32" s="318">
        <v>99</v>
      </c>
      <c r="D32" s="243"/>
      <c r="E32" s="242"/>
      <c r="F32" s="282"/>
      <c r="G32" s="282"/>
    </row>
    <row r="33" spans="1:7" ht="14.25" customHeight="1">
      <c r="A33" s="242" t="s">
        <v>79</v>
      </c>
      <c r="B33" s="318">
        <v>6</v>
      </c>
      <c r="C33" s="318">
        <v>132</v>
      </c>
      <c r="D33" s="243"/>
      <c r="E33" s="242"/>
      <c r="F33" s="282"/>
      <c r="G33" s="282"/>
    </row>
    <row r="34" spans="1:7" ht="14.25" customHeight="1">
      <c r="A34" s="242" t="s">
        <v>186</v>
      </c>
      <c r="B34" s="318">
        <v>13</v>
      </c>
      <c r="C34" s="318">
        <v>91</v>
      </c>
      <c r="D34" s="243"/>
      <c r="E34" s="242"/>
      <c r="F34" s="282"/>
      <c r="G34" s="282"/>
    </row>
    <row r="35" spans="1:7" ht="14.25" customHeight="1">
      <c r="A35" s="242" t="s">
        <v>82</v>
      </c>
      <c r="B35" s="318">
        <v>0</v>
      </c>
      <c r="C35" s="318">
        <v>0</v>
      </c>
      <c r="D35" s="242"/>
      <c r="E35" s="242"/>
      <c r="F35" s="282"/>
      <c r="G35" s="282"/>
    </row>
    <row r="36" spans="1:7" ht="14.25" customHeight="1">
      <c r="A36" s="242" t="s">
        <v>224</v>
      </c>
      <c r="B36" s="318">
        <v>0</v>
      </c>
      <c r="C36" s="318">
        <v>0</v>
      </c>
      <c r="D36" s="242"/>
      <c r="E36" s="242"/>
      <c r="F36" s="282"/>
      <c r="G36" s="282"/>
    </row>
    <row r="37" spans="1:7" ht="14.25" customHeight="1">
      <c r="A37" s="242" t="s">
        <v>85</v>
      </c>
      <c r="B37" s="318">
        <v>0</v>
      </c>
      <c r="C37" s="318">
        <v>0</v>
      </c>
      <c r="D37" s="242"/>
      <c r="E37" s="242"/>
      <c r="F37" s="282"/>
      <c r="G37" s="282"/>
    </row>
    <row r="38" spans="1:7" ht="14.25" customHeight="1">
      <c r="A38" s="242" t="s">
        <v>88</v>
      </c>
      <c r="B38" s="318">
        <v>16</v>
      </c>
      <c r="C38" s="318">
        <v>260</v>
      </c>
      <c r="D38" s="243"/>
      <c r="E38" s="2"/>
      <c r="F38" s="282"/>
      <c r="G38" s="282"/>
    </row>
    <row r="39" spans="1:7" ht="14.25" customHeight="1">
      <c r="A39" s="242" t="s">
        <v>225</v>
      </c>
      <c r="B39" s="318">
        <v>1</v>
      </c>
      <c r="C39" s="318">
        <v>5</v>
      </c>
      <c r="D39" s="243"/>
      <c r="E39" s="242"/>
      <c r="F39" s="282"/>
      <c r="G39" s="282"/>
    </row>
    <row r="40" spans="1:7" ht="14.25" customHeight="1">
      <c r="A40" s="242" t="s">
        <v>91</v>
      </c>
      <c r="B40" s="318">
        <v>0</v>
      </c>
      <c r="C40" s="318">
        <v>0</v>
      </c>
      <c r="D40" s="242"/>
      <c r="E40" s="242"/>
      <c r="F40" s="282"/>
      <c r="G40" s="282"/>
    </row>
    <row r="41" spans="1:7" ht="14.25" customHeight="1">
      <c r="A41" s="242" t="s">
        <v>92</v>
      </c>
      <c r="B41" s="318">
        <v>3</v>
      </c>
      <c r="C41" s="318">
        <v>11</v>
      </c>
      <c r="D41" s="243"/>
      <c r="E41" s="242"/>
      <c r="F41" s="282"/>
      <c r="G41" s="282"/>
    </row>
    <row r="42" spans="1:7" ht="14.25" customHeight="1">
      <c r="A42" s="242" t="s">
        <v>188</v>
      </c>
      <c r="B42" s="318">
        <v>6</v>
      </c>
      <c r="C42" s="318">
        <v>795</v>
      </c>
      <c r="D42" s="243"/>
      <c r="E42" s="242"/>
      <c r="F42" s="282"/>
      <c r="G42" s="282"/>
    </row>
    <row r="43" spans="1:7" ht="14.25" customHeight="1">
      <c r="A43" s="242" t="s">
        <v>96</v>
      </c>
      <c r="B43" s="318">
        <v>0</v>
      </c>
      <c r="C43" s="318">
        <v>0</v>
      </c>
      <c r="D43" s="242"/>
      <c r="E43" s="242"/>
      <c r="F43" s="282"/>
      <c r="G43" s="282"/>
    </row>
    <row r="44" spans="1:7" ht="14.25" customHeight="1">
      <c r="A44" s="242" t="s">
        <v>98</v>
      </c>
      <c r="B44" s="318">
        <v>0</v>
      </c>
      <c r="C44" s="318">
        <v>0</v>
      </c>
      <c r="D44" s="242"/>
      <c r="E44" s="242"/>
      <c r="F44" s="282"/>
      <c r="G44" s="282"/>
    </row>
    <row r="45" spans="1:7" ht="14.25" customHeight="1">
      <c r="A45" s="242" t="s">
        <v>99</v>
      </c>
      <c r="B45" s="318">
        <v>10</v>
      </c>
      <c r="C45" s="318">
        <v>525</v>
      </c>
      <c r="D45" s="242"/>
      <c r="E45" s="242"/>
      <c r="F45" s="282"/>
      <c r="G45" s="282"/>
    </row>
    <row r="46" spans="1:7" ht="14.25" customHeight="1">
      <c r="A46" s="242" t="s">
        <v>226</v>
      </c>
      <c r="B46" s="318">
        <v>4</v>
      </c>
      <c r="C46" s="318">
        <v>126</v>
      </c>
      <c r="D46" s="243"/>
      <c r="E46" s="242"/>
      <c r="F46" s="282"/>
      <c r="G46" s="282"/>
    </row>
    <row r="47" spans="1:7" ht="14.25" customHeight="1">
      <c r="A47" s="242" t="s">
        <v>102</v>
      </c>
      <c r="B47" s="318">
        <v>0</v>
      </c>
      <c r="C47" s="318">
        <v>0</v>
      </c>
      <c r="D47" s="243"/>
      <c r="E47" s="242"/>
      <c r="F47" s="242"/>
      <c r="G47" s="242"/>
    </row>
    <row r="48" spans="1:7" ht="14.25" customHeight="1">
      <c r="A48" s="242" t="s">
        <v>104</v>
      </c>
      <c r="B48" s="318">
        <v>3</v>
      </c>
      <c r="C48" s="318">
        <v>94</v>
      </c>
      <c r="D48" s="243"/>
      <c r="F48" s="15"/>
    </row>
    <row r="49" spans="1:7" ht="14.25" customHeight="1">
      <c r="A49" s="242" t="s">
        <v>105</v>
      </c>
      <c r="B49" s="318">
        <v>23</v>
      </c>
      <c r="C49" s="318">
        <v>570</v>
      </c>
      <c r="D49" s="243"/>
      <c r="E49" s="7"/>
      <c r="F49" s="15"/>
      <c r="G49" s="15"/>
    </row>
    <row r="50" spans="1:7" ht="14.25" customHeight="1">
      <c r="A50" s="242" t="s">
        <v>108</v>
      </c>
      <c r="B50" s="318">
        <v>0</v>
      </c>
      <c r="C50" s="318">
        <v>0</v>
      </c>
      <c r="D50" s="242"/>
      <c r="E50" s="7"/>
      <c r="F50" s="15"/>
      <c r="G50" s="15"/>
    </row>
    <row r="51" spans="1:7" ht="14.25" customHeight="1">
      <c r="A51" s="2" t="s">
        <v>109</v>
      </c>
      <c r="B51" s="318">
        <v>0</v>
      </c>
      <c r="C51" s="318">
        <v>0</v>
      </c>
      <c r="D51" s="243"/>
      <c r="E51" s="7"/>
      <c r="F51" s="15"/>
      <c r="G51" s="15"/>
    </row>
    <row r="52" spans="1:7">
      <c r="A52" s="14" t="s">
        <v>227</v>
      </c>
      <c r="B52" s="14">
        <v>101</v>
      </c>
      <c r="C52" s="14">
        <v>19629</v>
      </c>
    </row>
    <row r="53" spans="1:7">
      <c r="A53" s="14" t="s">
        <v>112</v>
      </c>
      <c r="B53" s="14">
        <v>1</v>
      </c>
      <c r="C53" s="14">
        <v>3</v>
      </c>
    </row>
    <row r="54" spans="1:7">
      <c r="A54" s="14" t="s">
        <v>113</v>
      </c>
      <c r="B54" s="14">
        <v>0</v>
      </c>
      <c r="C54" s="14">
        <v>0</v>
      </c>
    </row>
    <row r="55" spans="1:7">
      <c r="A55" s="14" t="s">
        <v>114</v>
      </c>
      <c r="B55" s="14">
        <v>0</v>
      </c>
      <c r="C55" s="14">
        <v>0</v>
      </c>
    </row>
    <row r="56" spans="1:7">
      <c r="A56" s="14" t="s">
        <v>116</v>
      </c>
      <c r="B56" s="14">
        <v>0</v>
      </c>
      <c r="C56" s="14">
        <v>0</v>
      </c>
    </row>
    <row r="57" spans="1:7">
      <c r="A57" s="14" t="s">
        <v>189</v>
      </c>
      <c r="B57" s="14">
        <v>0</v>
      </c>
      <c r="C57" s="14">
        <v>0</v>
      </c>
    </row>
    <row r="58" spans="1:7">
      <c r="A58" s="14" t="s">
        <v>119</v>
      </c>
      <c r="B58" s="14">
        <v>0</v>
      </c>
      <c r="C58" s="14">
        <v>0</v>
      </c>
    </row>
    <row r="59" spans="1:7">
      <c r="A59" s="14" t="s">
        <v>327</v>
      </c>
      <c r="B59" s="14">
        <v>0</v>
      </c>
      <c r="C59" s="14">
        <v>0</v>
      </c>
    </row>
    <row r="60" spans="1:7">
      <c r="A60" s="14" t="s">
        <v>124</v>
      </c>
      <c r="B60" s="14">
        <v>0</v>
      </c>
      <c r="C60" s="14">
        <v>0</v>
      </c>
    </row>
    <row r="61" spans="1:7">
      <c r="A61" s="14" t="s">
        <v>125</v>
      </c>
      <c r="B61" s="14">
        <v>57</v>
      </c>
      <c r="C61" s="14">
        <v>7167</v>
      </c>
    </row>
    <row r="62" spans="1:7">
      <c r="A62" s="14" t="s">
        <v>228</v>
      </c>
      <c r="B62" s="14">
        <v>0</v>
      </c>
      <c r="C62" s="14">
        <v>0</v>
      </c>
    </row>
    <row r="63" spans="1:7">
      <c r="A63" s="14" t="s">
        <v>126</v>
      </c>
      <c r="B63" s="14">
        <v>0</v>
      </c>
      <c r="C63" s="14">
        <v>0</v>
      </c>
    </row>
    <row r="64" spans="1:7">
      <c r="A64" s="14" t="s">
        <v>190</v>
      </c>
      <c r="B64" s="14">
        <v>0</v>
      </c>
      <c r="C64" s="14">
        <v>0</v>
      </c>
    </row>
    <row r="65" spans="1:3">
      <c r="A65" s="14" t="s">
        <v>129</v>
      </c>
      <c r="B65" s="14">
        <v>0</v>
      </c>
      <c r="C65" s="14">
        <v>0</v>
      </c>
    </row>
    <row r="66" spans="1:3">
      <c r="A66" s="14" t="s">
        <v>130</v>
      </c>
      <c r="B66" s="14">
        <v>349</v>
      </c>
      <c r="C66" s="14">
        <v>48614</v>
      </c>
    </row>
    <row r="67" spans="1:3">
      <c r="A67" s="14" t="s">
        <v>131</v>
      </c>
      <c r="B67" s="14">
        <v>23</v>
      </c>
      <c r="C67" s="14">
        <v>161</v>
      </c>
    </row>
    <row r="68" spans="1:3">
      <c r="A68" s="14" t="s">
        <v>132</v>
      </c>
      <c r="B68" s="14">
        <v>11</v>
      </c>
      <c r="C68" s="14">
        <v>175</v>
      </c>
    </row>
    <row r="69" spans="1:3">
      <c r="A69" s="14" t="s">
        <v>134</v>
      </c>
      <c r="B69" s="14">
        <v>2</v>
      </c>
      <c r="C69" s="14">
        <v>489</v>
      </c>
    </row>
    <row r="70" spans="1:3">
      <c r="A70" s="14" t="s">
        <v>135</v>
      </c>
      <c r="B70" s="14">
        <v>39</v>
      </c>
      <c r="C70" s="14">
        <v>601</v>
      </c>
    </row>
    <row r="71" spans="1:3">
      <c r="A71" s="14" t="s">
        <v>230</v>
      </c>
      <c r="B71" s="14">
        <v>0</v>
      </c>
      <c r="C71" s="14">
        <v>0</v>
      </c>
    </row>
    <row r="72" spans="1:3">
      <c r="A72" s="14" t="s">
        <v>231</v>
      </c>
      <c r="B72" s="14">
        <v>0</v>
      </c>
      <c r="C72" s="14">
        <v>0</v>
      </c>
    </row>
    <row r="73" spans="1:3">
      <c r="A73" s="14" t="s">
        <v>320</v>
      </c>
      <c r="B73" s="14">
        <v>0</v>
      </c>
      <c r="C73" s="14">
        <v>0</v>
      </c>
    </row>
    <row r="74" spans="1:3">
      <c r="A74" s="14" t="s">
        <v>191</v>
      </c>
      <c r="B74" s="14">
        <v>4</v>
      </c>
      <c r="C74" s="14">
        <v>77</v>
      </c>
    </row>
    <row r="75" spans="1:3">
      <c r="A75" s="14" t="s">
        <v>138</v>
      </c>
      <c r="B75" s="14">
        <v>0</v>
      </c>
      <c r="C75" s="14">
        <v>0</v>
      </c>
    </row>
    <row r="76" spans="1:3">
      <c r="A76" s="14" t="s">
        <v>139</v>
      </c>
      <c r="B76" s="14">
        <v>0</v>
      </c>
      <c r="C76" s="14">
        <v>0</v>
      </c>
    </row>
    <row r="77" spans="1:3">
      <c r="A77" s="14" t="s">
        <v>140</v>
      </c>
      <c r="B77" s="14">
        <v>2</v>
      </c>
      <c r="C77" s="14">
        <v>30</v>
      </c>
    </row>
    <row r="78" spans="1:3">
      <c r="A78" s="14" t="s">
        <v>142</v>
      </c>
      <c r="B78" s="14">
        <v>0</v>
      </c>
      <c r="C78" s="14">
        <v>0</v>
      </c>
    </row>
    <row r="79" spans="1:3">
      <c r="A79" s="14" t="s">
        <v>144</v>
      </c>
      <c r="B79" s="14">
        <v>0</v>
      </c>
      <c r="C79" s="14">
        <v>0</v>
      </c>
    </row>
    <row r="80" spans="1:3">
      <c r="A80" s="14" t="s">
        <v>145</v>
      </c>
      <c r="B80" s="14">
        <v>35</v>
      </c>
      <c r="C80" s="14">
        <v>1603</v>
      </c>
    </row>
    <row r="81" spans="1:3">
      <c r="A81" s="14" t="s">
        <v>321</v>
      </c>
      <c r="B81" s="14">
        <v>27</v>
      </c>
      <c r="C81" s="14">
        <v>31915</v>
      </c>
    </row>
    <row r="82" spans="1:3">
      <c r="A82" s="14" t="s">
        <v>150</v>
      </c>
      <c r="B82" s="14">
        <v>0</v>
      </c>
      <c r="C82" s="14">
        <v>0</v>
      </c>
    </row>
    <row r="83" spans="1:3">
      <c r="A83" s="14" t="s">
        <v>234</v>
      </c>
      <c r="B83" s="14">
        <v>0</v>
      </c>
      <c r="C83" s="14">
        <v>0</v>
      </c>
    </row>
    <row r="84" spans="1:3">
      <c r="A84" s="14" t="s">
        <v>153</v>
      </c>
      <c r="B84" s="14">
        <v>0</v>
      </c>
      <c r="C84" s="14">
        <v>0</v>
      </c>
    </row>
    <row r="85" spans="1:3">
      <c r="A85" s="14" t="s">
        <v>155</v>
      </c>
      <c r="B85" s="14">
        <v>26</v>
      </c>
      <c r="C85" s="14">
        <v>497</v>
      </c>
    </row>
    <row r="86" spans="1:3">
      <c r="A86" s="14" t="s">
        <v>160</v>
      </c>
      <c r="B86" s="14">
        <v>29</v>
      </c>
      <c r="C86" s="14">
        <v>391</v>
      </c>
    </row>
    <row r="87" spans="1:3">
      <c r="A87" s="14" t="s">
        <v>162</v>
      </c>
      <c r="B87" s="14">
        <v>0</v>
      </c>
      <c r="C87" s="14">
        <v>0</v>
      </c>
    </row>
    <row r="88" spans="1:3">
      <c r="A88" s="14" t="s">
        <v>235</v>
      </c>
      <c r="B88" s="14">
        <v>2</v>
      </c>
      <c r="C88" s="14">
        <v>15</v>
      </c>
    </row>
    <row r="89" spans="1:3">
      <c r="A89" s="14" t="s">
        <v>163</v>
      </c>
      <c r="B89" s="14">
        <v>4</v>
      </c>
      <c r="C89" s="14">
        <v>14</v>
      </c>
    </row>
    <row r="90" spans="1:3">
      <c r="A90" s="14" t="s">
        <v>164</v>
      </c>
      <c r="B90" s="14">
        <v>3</v>
      </c>
      <c r="C90" s="14">
        <v>71</v>
      </c>
    </row>
    <row r="91" spans="1:3">
      <c r="A91" s="14" t="s">
        <v>192</v>
      </c>
      <c r="B91" s="14">
        <v>7</v>
      </c>
      <c r="C91" s="14">
        <v>421</v>
      </c>
    </row>
    <row r="92" spans="1:3">
      <c r="A92" s="14" t="s">
        <v>166</v>
      </c>
      <c r="B92" s="14">
        <v>0</v>
      </c>
      <c r="C92" s="14">
        <v>0</v>
      </c>
    </row>
    <row r="93" spans="1:3">
      <c r="A93" s="14" t="s">
        <v>167</v>
      </c>
      <c r="B93" s="14">
        <v>20</v>
      </c>
      <c r="C93" s="14">
        <v>1011</v>
      </c>
    </row>
    <row r="94" spans="1:3">
      <c r="A94" s="14" t="s">
        <v>193</v>
      </c>
      <c r="B94" s="14">
        <v>0</v>
      </c>
      <c r="C94" s="14">
        <v>0</v>
      </c>
    </row>
    <row r="95" spans="1:3">
      <c r="A95" s="14"/>
      <c r="B95" s="14"/>
      <c r="C95" s="14"/>
    </row>
    <row r="96" spans="1:3">
      <c r="A96" s="15" t="s">
        <v>11</v>
      </c>
      <c r="B96" s="15">
        <v>1</v>
      </c>
      <c r="C96" s="15">
        <v>4</v>
      </c>
    </row>
    <row r="97" spans="1:3">
      <c r="A97" s="15" t="s">
        <v>10</v>
      </c>
      <c r="B97" s="15">
        <v>23.744444444444444</v>
      </c>
      <c r="C97" s="15">
        <v>1857.8222222222223</v>
      </c>
    </row>
    <row r="98" spans="1:3">
      <c r="A98" s="15" t="s">
        <v>237</v>
      </c>
      <c r="B98" s="15">
        <v>2137</v>
      </c>
      <c r="C98" s="15">
        <v>167204</v>
      </c>
    </row>
  </sheetData>
  <sortState xmlns:xlrd2="http://schemas.microsoft.com/office/spreadsheetml/2017/richdata2" ref="E5:G47">
    <sortCondition ref="E5:E47"/>
  </sortState>
  <conditionalFormatting sqref="B5:C51 F5:G47">
    <cfRule type="cellIs" dxfId="17" priority="2" operator="lessThan">
      <formula>0</formula>
    </cfRule>
    <cfRule type="cellIs" dxfId="16" priority="3" operator="equal">
      <formula>0</formula>
    </cfRule>
  </conditionalFormatting>
  <conditionalFormatting sqref="A52:C98">
    <cfRule type="cellIs" dxfId="15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9" orientation="portrait" r:id="rId1"/>
  <headerFooter alignWithMargins="0">
    <oddFooter>&amp;L&amp;9Public Library Statistics 2022–23&amp;C&amp;9&amp;P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91E9-0E89-45E3-A61C-90F2A5B57C9D}">
  <sheetPr>
    <pageSetUpPr fitToPage="1"/>
  </sheetPr>
  <dimension ref="A1:R98"/>
  <sheetViews>
    <sheetView topLeftCell="A70" zoomScaleNormal="100" workbookViewId="0"/>
  </sheetViews>
  <sheetFormatPr defaultRowHeight="12.75"/>
  <cols>
    <col min="1" max="1" width="15.7109375" customWidth="1"/>
    <col min="2" max="2" width="8.85546875" customWidth="1"/>
    <col min="3" max="3" width="9.5703125" customWidth="1"/>
    <col min="5" max="5" width="9.5703125" customWidth="1"/>
    <col min="7" max="7" width="9.7109375" customWidth="1"/>
    <col min="8" max="8" width="6.7109375" customWidth="1"/>
    <col min="9" max="9" width="9.5703125" customWidth="1"/>
    <col min="11" max="11" width="10" customWidth="1"/>
    <col min="13" max="13" width="11.140625" customWidth="1"/>
    <col min="14" max="14" width="12" customWidth="1"/>
    <col min="15" max="15" width="12.140625" customWidth="1"/>
    <col min="17" max="17" width="12.42578125" customWidth="1"/>
  </cols>
  <sheetData>
    <row r="1" spans="1:18" ht="15">
      <c r="A1" s="9" t="s">
        <v>926</v>
      </c>
      <c r="B1" s="9"/>
      <c r="C1" s="9"/>
      <c r="D1" s="9"/>
      <c r="E1" s="9"/>
      <c r="F1" s="9"/>
      <c r="G1" s="9"/>
      <c r="H1" s="139"/>
      <c r="I1" s="139"/>
    </row>
    <row r="2" spans="1:18" ht="14.25">
      <c r="A2" s="3" t="s">
        <v>927</v>
      </c>
      <c r="B2" s="267"/>
      <c r="C2" s="267"/>
      <c r="D2" s="267"/>
      <c r="E2" s="267"/>
      <c r="F2" s="267"/>
      <c r="G2" s="267"/>
      <c r="H2" s="139"/>
      <c r="I2" s="139"/>
    </row>
    <row r="3" spans="1:18" ht="14.25">
      <c r="A3" s="267"/>
      <c r="B3" s="139"/>
      <c r="C3" s="139"/>
      <c r="D3" s="139"/>
      <c r="E3" s="139"/>
      <c r="F3" s="139"/>
      <c r="G3" s="139"/>
      <c r="H3" s="139"/>
      <c r="I3" s="139"/>
    </row>
    <row r="4" spans="1:18" ht="36">
      <c r="A4" s="110"/>
      <c r="B4" s="114" t="s">
        <v>928</v>
      </c>
      <c r="C4" s="114" t="s">
        <v>929</v>
      </c>
      <c r="D4" s="114" t="s">
        <v>930</v>
      </c>
      <c r="E4" s="114" t="s">
        <v>931</v>
      </c>
      <c r="F4" s="114" t="s">
        <v>932</v>
      </c>
      <c r="G4" s="114" t="s">
        <v>933</v>
      </c>
      <c r="H4" s="114" t="s">
        <v>934</v>
      </c>
      <c r="I4" s="114" t="s">
        <v>935</v>
      </c>
      <c r="J4" s="77" t="s">
        <v>936</v>
      </c>
      <c r="K4" s="331" t="s">
        <v>937</v>
      </c>
      <c r="L4" s="331" t="s">
        <v>938</v>
      </c>
      <c r="M4" s="331" t="s">
        <v>939</v>
      </c>
      <c r="N4" s="331" t="s">
        <v>940</v>
      </c>
      <c r="O4" s="331" t="s">
        <v>941</v>
      </c>
      <c r="P4" s="331" t="s">
        <v>942</v>
      </c>
      <c r="Q4" s="331" t="s">
        <v>943</v>
      </c>
      <c r="R4" s="94"/>
    </row>
    <row r="5" spans="1:18">
      <c r="A5" s="152" t="s">
        <v>317</v>
      </c>
      <c r="B5" s="216">
        <v>340</v>
      </c>
      <c r="C5" s="216">
        <v>12940</v>
      </c>
      <c r="D5" s="216">
        <v>272</v>
      </c>
      <c r="E5" s="216">
        <v>6978</v>
      </c>
      <c r="F5" s="216">
        <v>312</v>
      </c>
      <c r="G5" s="216">
        <v>1316</v>
      </c>
      <c r="H5" s="216">
        <v>486</v>
      </c>
      <c r="I5" s="216">
        <v>4290</v>
      </c>
      <c r="J5" s="14">
        <v>53</v>
      </c>
      <c r="K5" s="14">
        <v>636</v>
      </c>
      <c r="L5" s="14">
        <v>4</v>
      </c>
      <c r="M5" s="14">
        <v>33</v>
      </c>
      <c r="N5" s="14">
        <v>113</v>
      </c>
      <c r="O5" s="14">
        <v>2133</v>
      </c>
      <c r="P5" s="14">
        <v>0</v>
      </c>
      <c r="Q5" s="14">
        <v>0</v>
      </c>
    </row>
    <row r="6" spans="1:18">
      <c r="A6" s="152" t="s">
        <v>184</v>
      </c>
      <c r="B6" s="216">
        <v>70</v>
      </c>
      <c r="C6" s="216">
        <v>2159</v>
      </c>
      <c r="D6" s="216">
        <v>85</v>
      </c>
      <c r="E6" s="216">
        <v>1200</v>
      </c>
      <c r="F6" s="216">
        <v>13</v>
      </c>
      <c r="G6" s="216">
        <v>220</v>
      </c>
      <c r="H6" s="216">
        <v>62</v>
      </c>
      <c r="I6" s="216">
        <v>610</v>
      </c>
      <c r="J6" s="14">
        <v>39</v>
      </c>
      <c r="K6" s="14">
        <v>140</v>
      </c>
      <c r="L6" s="14">
        <v>2</v>
      </c>
      <c r="M6" s="14">
        <v>42</v>
      </c>
      <c r="N6" s="14">
        <v>0</v>
      </c>
      <c r="O6" s="14">
        <v>0</v>
      </c>
      <c r="P6" s="14">
        <v>2</v>
      </c>
      <c r="Q6" s="14">
        <v>110</v>
      </c>
    </row>
    <row r="7" spans="1:18">
      <c r="A7" s="152" t="s">
        <v>29</v>
      </c>
      <c r="B7" s="216">
        <v>1</v>
      </c>
      <c r="C7" s="216">
        <v>12</v>
      </c>
      <c r="D7" s="216">
        <v>3</v>
      </c>
      <c r="E7" s="216">
        <v>1120</v>
      </c>
      <c r="F7" s="216">
        <v>2</v>
      </c>
      <c r="G7" s="216">
        <v>21</v>
      </c>
      <c r="H7" s="216">
        <v>2</v>
      </c>
      <c r="I7" s="216">
        <v>12</v>
      </c>
      <c r="J7" s="14">
        <v>5</v>
      </c>
      <c r="K7" s="14">
        <v>43</v>
      </c>
      <c r="L7" s="14">
        <v>1</v>
      </c>
      <c r="M7" s="14">
        <v>3</v>
      </c>
      <c r="N7" s="14">
        <v>0</v>
      </c>
      <c r="O7" s="14">
        <v>0</v>
      </c>
      <c r="P7" s="14">
        <v>0</v>
      </c>
      <c r="Q7" s="14">
        <v>0</v>
      </c>
    </row>
    <row r="8" spans="1:18">
      <c r="A8" s="152" t="s">
        <v>30</v>
      </c>
      <c r="B8" s="216">
        <v>102</v>
      </c>
      <c r="C8" s="216">
        <v>3820</v>
      </c>
      <c r="D8" s="216">
        <v>81</v>
      </c>
      <c r="E8" s="216">
        <v>1999</v>
      </c>
      <c r="F8" s="216">
        <v>4</v>
      </c>
      <c r="G8" s="216">
        <v>39</v>
      </c>
      <c r="H8" s="216">
        <v>38</v>
      </c>
      <c r="I8" s="216">
        <v>1008</v>
      </c>
      <c r="J8" s="14">
        <v>40</v>
      </c>
      <c r="K8" s="14">
        <v>514</v>
      </c>
      <c r="L8" s="14">
        <v>0</v>
      </c>
      <c r="M8" s="14">
        <v>0</v>
      </c>
      <c r="N8" s="14">
        <v>0</v>
      </c>
      <c r="O8" s="14">
        <v>0</v>
      </c>
      <c r="P8" s="14">
        <v>7</v>
      </c>
      <c r="Q8" s="14">
        <v>149</v>
      </c>
    </row>
    <row r="9" spans="1:18">
      <c r="A9" s="152" t="s">
        <v>32</v>
      </c>
      <c r="B9" s="216">
        <v>450</v>
      </c>
      <c r="C9" s="216">
        <v>9083</v>
      </c>
      <c r="D9" s="216">
        <v>64</v>
      </c>
      <c r="E9" s="216">
        <v>1400</v>
      </c>
      <c r="F9" s="310">
        <v>7</v>
      </c>
      <c r="G9" s="310">
        <v>107</v>
      </c>
      <c r="H9" s="216">
        <v>176</v>
      </c>
      <c r="I9" s="216">
        <v>1819</v>
      </c>
      <c r="J9" s="14">
        <v>63</v>
      </c>
      <c r="K9" s="14">
        <v>253</v>
      </c>
      <c r="L9" s="14">
        <v>0</v>
      </c>
      <c r="M9" s="14">
        <v>0</v>
      </c>
      <c r="N9" s="14">
        <v>123</v>
      </c>
      <c r="O9" s="14">
        <v>1445</v>
      </c>
      <c r="P9" s="14">
        <v>0</v>
      </c>
      <c r="Q9" s="14">
        <v>0</v>
      </c>
    </row>
    <row r="10" spans="1:18">
      <c r="A10" s="152" t="s">
        <v>33</v>
      </c>
      <c r="B10" s="216">
        <v>331</v>
      </c>
      <c r="C10" s="216">
        <v>3893</v>
      </c>
      <c r="D10" s="216">
        <v>69</v>
      </c>
      <c r="E10" s="216">
        <v>954</v>
      </c>
      <c r="F10" s="216">
        <v>13</v>
      </c>
      <c r="G10" s="216">
        <v>389</v>
      </c>
      <c r="H10" s="216">
        <v>213</v>
      </c>
      <c r="I10" s="216">
        <v>1717</v>
      </c>
      <c r="J10" s="14">
        <v>25</v>
      </c>
      <c r="K10" s="14">
        <v>283</v>
      </c>
      <c r="L10" s="14">
        <v>10</v>
      </c>
      <c r="M10" s="14">
        <v>67</v>
      </c>
      <c r="N10" s="14">
        <v>0</v>
      </c>
      <c r="O10" s="14">
        <v>0</v>
      </c>
      <c r="P10" s="14">
        <v>4</v>
      </c>
      <c r="Q10" s="14">
        <v>51</v>
      </c>
    </row>
    <row r="11" spans="1:18">
      <c r="A11" s="152" t="s">
        <v>37</v>
      </c>
      <c r="B11" s="216">
        <v>164</v>
      </c>
      <c r="C11" s="216">
        <v>1873</v>
      </c>
      <c r="D11" s="216">
        <v>21</v>
      </c>
      <c r="E11" s="216">
        <v>207</v>
      </c>
      <c r="F11" s="216">
        <v>33</v>
      </c>
      <c r="G11" s="216">
        <v>123</v>
      </c>
      <c r="H11" s="216">
        <v>88</v>
      </c>
      <c r="I11" s="216">
        <v>514</v>
      </c>
      <c r="J11" s="14">
        <v>255</v>
      </c>
      <c r="K11" s="14">
        <v>1036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112</v>
      </c>
    </row>
    <row r="12" spans="1:18">
      <c r="A12" s="152" t="s">
        <v>213</v>
      </c>
      <c r="B12" s="216">
        <v>281</v>
      </c>
      <c r="C12" s="216">
        <v>1170</v>
      </c>
      <c r="D12" s="216">
        <v>69</v>
      </c>
      <c r="E12" s="216">
        <v>136</v>
      </c>
      <c r="F12" s="216">
        <v>19</v>
      </c>
      <c r="G12" s="216">
        <v>33</v>
      </c>
      <c r="H12" s="216">
        <v>35</v>
      </c>
      <c r="I12" s="216">
        <v>80</v>
      </c>
      <c r="J12" s="14">
        <v>255</v>
      </c>
      <c r="K12" s="14">
        <v>374</v>
      </c>
      <c r="L12" s="14">
        <v>34</v>
      </c>
      <c r="M12" s="14">
        <v>263</v>
      </c>
      <c r="N12" s="14">
        <v>0</v>
      </c>
      <c r="O12" s="14">
        <v>0</v>
      </c>
      <c r="P12" s="14">
        <v>0</v>
      </c>
      <c r="Q12" s="14">
        <v>0</v>
      </c>
    </row>
    <row r="13" spans="1:18">
      <c r="A13" s="152" t="s">
        <v>38</v>
      </c>
      <c r="B13" s="216">
        <v>1355</v>
      </c>
      <c r="C13" s="216">
        <v>8151</v>
      </c>
      <c r="D13" s="216">
        <v>116</v>
      </c>
      <c r="E13" s="216">
        <v>3051</v>
      </c>
      <c r="F13" s="216">
        <v>123</v>
      </c>
      <c r="G13" s="216">
        <v>1008</v>
      </c>
      <c r="H13" s="216">
        <v>979</v>
      </c>
      <c r="I13" s="216">
        <v>14433</v>
      </c>
      <c r="J13" s="14">
        <v>5</v>
      </c>
      <c r="K13" s="14">
        <v>160</v>
      </c>
      <c r="L13" s="14">
        <v>1</v>
      </c>
      <c r="M13" s="14">
        <v>20</v>
      </c>
      <c r="N13" s="14">
        <v>229</v>
      </c>
      <c r="O13" s="14">
        <v>5455</v>
      </c>
      <c r="P13" s="14">
        <v>3141</v>
      </c>
      <c r="Q13" s="14">
        <v>63434</v>
      </c>
    </row>
    <row r="14" spans="1:18">
      <c r="A14" s="152" t="s">
        <v>42</v>
      </c>
      <c r="B14" s="216">
        <v>227</v>
      </c>
      <c r="C14" s="216">
        <v>6588</v>
      </c>
      <c r="D14" s="216">
        <v>23</v>
      </c>
      <c r="E14" s="216">
        <v>653</v>
      </c>
      <c r="F14" s="216">
        <v>2</v>
      </c>
      <c r="G14" s="216">
        <v>143</v>
      </c>
      <c r="H14" s="216">
        <v>41</v>
      </c>
      <c r="I14" s="216">
        <v>521</v>
      </c>
      <c r="J14" s="14">
        <v>2</v>
      </c>
      <c r="K14" s="14">
        <v>71</v>
      </c>
      <c r="L14" s="14">
        <v>0</v>
      </c>
      <c r="M14" s="14">
        <v>0</v>
      </c>
      <c r="N14" s="14">
        <v>0</v>
      </c>
      <c r="O14" s="14">
        <v>0</v>
      </c>
      <c r="P14" s="14">
        <v>58</v>
      </c>
      <c r="Q14" s="14">
        <v>2305</v>
      </c>
    </row>
    <row r="15" spans="1:18">
      <c r="A15" s="152" t="s">
        <v>44</v>
      </c>
      <c r="B15" s="216">
        <v>2</v>
      </c>
      <c r="C15" s="310">
        <v>55</v>
      </c>
      <c r="D15" s="216">
        <v>31</v>
      </c>
      <c r="E15" s="216">
        <v>262</v>
      </c>
      <c r="F15" s="310">
        <v>2</v>
      </c>
      <c r="G15" s="310">
        <v>95</v>
      </c>
      <c r="H15" s="216">
        <v>2</v>
      </c>
      <c r="I15" s="216">
        <v>16</v>
      </c>
      <c r="J15" s="14">
        <v>5</v>
      </c>
      <c r="K15" s="14">
        <v>7</v>
      </c>
      <c r="L15" s="14">
        <v>2</v>
      </c>
      <c r="M15" s="14">
        <v>25</v>
      </c>
      <c r="N15" s="14">
        <v>0</v>
      </c>
      <c r="O15" s="14">
        <v>0</v>
      </c>
      <c r="P15" s="14">
        <v>25</v>
      </c>
      <c r="Q15" s="14">
        <v>238</v>
      </c>
    </row>
    <row r="16" spans="1:18">
      <c r="A16" s="152" t="s">
        <v>47</v>
      </c>
      <c r="B16" s="216">
        <v>92</v>
      </c>
      <c r="C16" s="216">
        <v>1757</v>
      </c>
      <c r="D16" s="216">
        <v>13</v>
      </c>
      <c r="E16" s="216">
        <v>494</v>
      </c>
      <c r="F16" s="310">
        <v>4</v>
      </c>
      <c r="G16" s="310">
        <v>65</v>
      </c>
      <c r="H16" s="216">
        <v>10</v>
      </c>
      <c r="I16" s="216">
        <v>260</v>
      </c>
      <c r="J16" s="14">
        <v>0</v>
      </c>
      <c r="K16" s="14">
        <v>0</v>
      </c>
      <c r="L16" s="14">
        <v>1</v>
      </c>
      <c r="M16" s="14">
        <v>4</v>
      </c>
      <c r="N16" s="14">
        <v>0</v>
      </c>
      <c r="O16" s="14">
        <v>0</v>
      </c>
      <c r="P16" s="14">
        <v>80</v>
      </c>
      <c r="Q16" s="14">
        <v>1088</v>
      </c>
    </row>
    <row r="17" spans="1:17">
      <c r="A17" s="152" t="s">
        <v>49</v>
      </c>
      <c r="B17" s="216">
        <v>129</v>
      </c>
      <c r="C17" s="216">
        <v>2877</v>
      </c>
      <c r="D17" s="216">
        <v>50</v>
      </c>
      <c r="E17" s="216">
        <v>746</v>
      </c>
      <c r="F17" s="216">
        <v>65</v>
      </c>
      <c r="G17" s="216">
        <v>2454</v>
      </c>
      <c r="H17" s="216">
        <v>125</v>
      </c>
      <c r="I17" s="216">
        <v>2228</v>
      </c>
      <c r="J17" s="14">
        <v>29</v>
      </c>
      <c r="K17" s="14">
        <v>336</v>
      </c>
      <c r="L17" s="14">
        <v>0</v>
      </c>
      <c r="M17" s="14">
        <v>0</v>
      </c>
      <c r="N17" s="14">
        <v>104</v>
      </c>
      <c r="O17" s="14">
        <v>860</v>
      </c>
      <c r="P17" s="14">
        <v>41</v>
      </c>
      <c r="Q17" s="14">
        <v>662</v>
      </c>
    </row>
    <row r="18" spans="1:17">
      <c r="A18" s="152" t="s">
        <v>53</v>
      </c>
      <c r="B18" s="216">
        <v>693</v>
      </c>
      <c r="C18" s="216">
        <v>18729</v>
      </c>
      <c r="D18" s="310">
        <v>44</v>
      </c>
      <c r="E18" s="310">
        <v>337</v>
      </c>
      <c r="F18" s="216">
        <v>109</v>
      </c>
      <c r="G18" s="216">
        <v>553</v>
      </c>
      <c r="H18" s="216">
        <v>240</v>
      </c>
      <c r="I18" s="216">
        <v>671</v>
      </c>
      <c r="J18" s="14">
        <v>100</v>
      </c>
      <c r="K18" s="14">
        <v>797</v>
      </c>
      <c r="L18" s="14">
        <v>0</v>
      </c>
      <c r="M18" s="14">
        <v>0</v>
      </c>
      <c r="N18" s="14">
        <v>8</v>
      </c>
      <c r="O18" s="14">
        <v>190</v>
      </c>
      <c r="P18" s="14">
        <v>6</v>
      </c>
      <c r="Q18" s="14">
        <v>181</v>
      </c>
    </row>
    <row r="19" spans="1:17">
      <c r="A19" s="152" t="s">
        <v>54</v>
      </c>
      <c r="B19" s="216">
        <v>433</v>
      </c>
      <c r="C19" s="216">
        <v>10567</v>
      </c>
      <c r="D19" s="216">
        <v>144</v>
      </c>
      <c r="E19" s="216">
        <v>2509</v>
      </c>
      <c r="F19" s="216">
        <v>43</v>
      </c>
      <c r="G19" s="216">
        <v>346</v>
      </c>
      <c r="H19" s="216">
        <v>293</v>
      </c>
      <c r="I19" s="216">
        <v>3448</v>
      </c>
      <c r="J19" s="14">
        <v>38</v>
      </c>
      <c r="K19" s="14">
        <v>428</v>
      </c>
      <c r="L19" s="14">
        <v>2</v>
      </c>
      <c r="M19" s="14">
        <v>93</v>
      </c>
      <c r="N19" s="14">
        <v>93</v>
      </c>
      <c r="O19" s="14">
        <v>488</v>
      </c>
      <c r="P19" s="14">
        <v>12</v>
      </c>
      <c r="Q19" s="14">
        <v>2242</v>
      </c>
    </row>
    <row r="20" spans="1:17">
      <c r="A20" s="152" t="s">
        <v>56</v>
      </c>
      <c r="B20" s="216">
        <v>366</v>
      </c>
      <c r="C20" s="216">
        <v>14409</v>
      </c>
      <c r="D20" s="216">
        <v>55</v>
      </c>
      <c r="E20" s="216">
        <v>695</v>
      </c>
      <c r="F20" s="216">
        <v>143</v>
      </c>
      <c r="G20" s="216">
        <v>1279</v>
      </c>
      <c r="H20" s="216">
        <v>86</v>
      </c>
      <c r="I20" s="216">
        <v>692</v>
      </c>
      <c r="J20" s="14">
        <v>40</v>
      </c>
      <c r="K20" s="14">
        <v>289</v>
      </c>
      <c r="L20" s="14">
        <v>3</v>
      </c>
      <c r="M20" s="14">
        <v>128</v>
      </c>
      <c r="N20" s="14">
        <v>88</v>
      </c>
      <c r="O20" s="14">
        <v>839</v>
      </c>
      <c r="P20" s="14">
        <v>5</v>
      </c>
      <c r="Q20" s="14">
        <v>1005</v>
      </c>
    </row>
    <row r="21" spans="1:17">
      <c r="A21" s="152" t="s">
        <v>57</v>
      </c>
      <c r="B21" s="216">
        <v>1230</v>
      </c>
      <c r="C21" s="216">
        <v>17825</v>
      </c>
      <c r="D21" s="216">
        <v>1024</v>
      </c>
      <c r="E21" s="216">
        <v>12712</v>
      </c>
      <c r="F21" s="216">
        <v>105</v>
      </c>
      <c r="G21" s="216">
        <v>1100</v>
      </c>
      <c r="H21" s="216">
        <v>1243</v>
      </c>
      <c r="I21" s="216">
        <v>11854</v>
      </c>
      <c r="J21" s="14">
        <v>428</v>
      </c>
      <c r="K21" s="14">
        <v>5237</v>
      </c>
      <c r="L21" s="14">
        <v>0</v>
      </c>
      <c r="M21" s="14">
        <v>0</v>
      </c>
      <c r="N21" s="14">
        <v>554</v>
      </c>
      <c r="O21" s="14">
        <v>6426</v>
      </c>
      <c r="P21" s="14">
        <v>0</v>
      </c>
      <c r="Q21" s="14">
        <v>0</v>
      </c>
    </row>
    <row r="22" spans="1:17">
      <c r="A22" s="152" t="s">
        <v>59</v>
      </c>
      <c r="B22" s="216">
        <v>978</v>
      </c>
      <c r="C22" s="216">
        <v>20434</v>
      </c>
      <c r="D22" s="216">
        <v>253</v>
      </c>
      <c r="E22" s="216">
        <v>2871</v>
      </c>
      <c r="F22" s="216">
        <v>70</v>
      </c>
      <c r="G22" s="216">
        <v>472</v>
      </c>
      <c r="H22" s="216">
        <v>574</v>
      </c>
      <c r="I22" s="216">
        <v>5287</v>
      </c>
      <c r="J22" s="14">
        <v>209</v>
      </c>
      <c r="K22" s="14">
        <v>993</v>
      </c>
      <c r="L22" s="14">
        <v>1</v>
      </c>
      <c r="M22" s="14">
        <v>100</v>
      </c>
      <c r="N22" s="14">
        <v>0</v>
      </c>
      <c r="O22" s="14">
        <v>0</v>
      </c>
      <c r="P22" s="14">
        <v>21</v>
      </c>
      <c r="Q22" s="14">
        <v>850</v>
      </c>
    </row>
    <row r="23" spans="1:17">
      <c r="A23" s="152" t="s">
        <v>318</v>
      </c>
      <c r="B23" s="216">
        <v>259</v>
      </c>
      <c r="C23" s="310">
        <v>4283</v>
      </c>
      <c r="D23" s="216">
        <v>1396</v>
      </c>
      <c r="E23" s="216">
        <v>15657</v>
      </c>
      <c r="F23" s="216">
        <v>73</v>
      </c>
      <c r="G23" s="216">
        <v>669</v>
      </c>
      <c r="H23" s="216">
        <v>1103</v>
      </c>
      <c r="I23" s="216">
        <v>6510</v>
      </c>
      <c r="J23" s="14">
        <v>446</v>
      </c>
      <c r="K23" s="14">
        <v>2479</v>
      </c>
      <c r="L23" s="14">
        <v>0</v>
      </c>
      <c r="M23" s="14">
        <v>0</v>
      </c>
      <c r="N23" s="14">
        <v>1</v>
      </c>
      <c r="O23" s="14">
        <v>6</v>
      </c>
      <c r="P23" s="14">
        <v>221</v>
      </c>
      <c r="Q23" s="14">
        <v>4810</v>
      </c>
    </row>
    <row r="24" spans="1:17">
      <c r="A24" s="152" t="s">
        <v>220</v>
      </c>
      <c r="B24" s="216">
        <v>347</v>
      </c>
      <c r="C24" s="216">
        <v>5590</v>
      </c>
      <c r="D24" s="216">
        <v>109</v>
      </c>
      <c r="E24" s="216">
        <v>1913</v>
      </c>
      <c r="F24" s="216">
        <v>21</v>
      </c>
      <c r="G24" s="216">
        <v>158</v>
      </c>
      <c r="H24" s="216">
        <v>87</v>
      </c>
      <c r="I24" s="216">
        <v>1828</v>
      </c>
      <c r="J24" s="14">
        <v>5</v>
      </c>
      <c r="K24" s="14">
        <v>63</v>
      </c>
      <c r="L24" s="14">
        <v>0</v>
      </c>
      <c r="M24" s="14">
        <v>0</v>
      </c>
      <c r="N24" s="14">
        <v>0</v>
      </c>
      <c r="O24" s="14">
        <v>0</v>
      </c>
      <c r="P24" s="14">
        <v>44</v>
      </c>
      <c r="Q24" s="14">
        <v>919</v>
      </c>
    </row>
    <row r="25" spans="1:17">
      <c r="A25" s="152" t="s">
        <v>60</v>
      </c>
      <c r="B25" s="216">
        <v>212</v>
      </c>
      <c r="C25" s="216">
        <v>5326</v>
      </c>
      <c r="D25" s="216">
        <v>371</v>
      </c>
      <c r="E25" s="216">
        <v>7326</v>
      </c>
      <c r="F25" s="216">
        <v>171</v>
      </c>
      <c r="G25" s="216">
        <v>1809</v>
      </c>
      <c r="H25" s="216">
        <v>435</v>
      </c>
      <c r="I25" s="216">
        <v>2748</v>
      </c>
      <c r="J25" s="14">
        <v>76</v>
      </c>
      <c r="K25" s="14">
        <v>627</v>
      </c>
      <c r="L25" s="14">
        <v>9</v>
      </c>
      <c r="M25" s="14">
        <v>251</v>
      </c>
      <c r="N25" s="14">
        <v>0</v>
      </c>
      <c r="O25" s="14">
        <v>0</v>
      </c>
      <c r="P25" s="14">
        <v>6</v>
      </c>
      <c r="Q25" s="14">
        <v>181</v>
      </c>
    </row>
    <row r="26" spans="1:17">
      <c r="A26" s="152" t="s">
        <v>319</v>
      </c>
      <c r="B26" s="216">
        <v>330</v>
      </c>
      <c r="C26" s="216">
        <v>4370</v>
      </c>
      <c r="D26" s="216">
        <v>366</v>
      </c>
      <c r="E26" s="216">
        <v>3823</v>
      </c>
      <c r="F26" s="216">
        <v>9</v>
      </c>
      <c r="G26" s="216">
        <v>444</v>
      </c>
      <c r="H26" s="216">
        <v>274</v>
      </c>
      <c r="I26" s="216">
        <v>2193</v>
      </c>
      <c r="J26" s="14">
        <v>256</v>
      </c>
      <c r="K26" s="14">
        <v>1442</v>
      </c>
      <c r="L26" s="14">
        <v>0</v>
      </c>
      <c r="M26" s="14">
        <v>0</v>
      </c>
      <c r="N26" s="14">
        <v>0</v>
      </c>
      <c r="O26" s="14">
        <v>0</v>
      </c>
      <c r="P26" s="14">
        <v>211</v>
      </c>
      <c r="Q26" s="14">
        <v>1707</v>
      </c>
    </row>
    <row r="27" spans="1:17">
      <c r="A27" s="152" t="s">
        <v>63</v>
      </c>
      <c r="B27" s="216">
        <v>69</v>
      </c>
      <c r="C27" s="216">
        <v>422</v>
      </c>
      <c r="D27" s="216">
        <v>32</v>
      </c>
      <c r="E27" s="216">
        <v>154</v>
      </c>
      <c r="F27" s="310">
        <v>0</v>
      </c>
      <c r="G27" s="310">
        <v>0</v>
      </c>
      <c r="H27" s="216">
        <v>25</v>
      </c>
      <c r="I27" s="216">
        <v>115</v>
      </c>
      <c r="J27" s="14">
        <v>1</v>
      </c>
      <c r="K27" s="14">
        <v>7</v>
      </c>
      <c r="L27" s="14">
        <v>0</v>
      </c>
      <c r="M27" s="14">
        <v>0</v>
      </c>
      <c r="N27" s="14">
        <v>0</v>
      </c>
      <c r="O27" s="14">
        <v>0</v>
      </c>
      <c r="P27" s="14">
        <v>2</v>
      </c>
      <c r="Q27" s="14">
        <v>24</v>
      </c>
    </row>
    <row r="28" spans="1:17">
      <c r="A28" s="152" t="s">
        <v>65</v>
      </c>
      <c r="B28" s="216">
        <v>173</v>
      </c>
      <c r="C28" s="216">
        <v>1745</v>
      </c>
      <c r="D28" s="216">
        <v>23</v>
      </c>
      <c r="E28" s="216">
        <v>524</v>
      </c>
      <c r="F28" s="216">
        <v>6</v>
      </c>
      <c r="G28" s="216">
        <v>37</v>
      </c>
      <c r="H28" s="216">
        <v>58</v>
      </c>
      <c r="I28" s="216">
        <v>491</v>
      </c>
      <c r="J28" s="14">
        <v>260</v>
      </c>
      <c r="K28" s="14">
        <v>3142</v>
      </c>
      <c r="L28" s="14">
        <v>3</v>
      </c>
      <c r="M28" s="14">
        <v>76</v>
      </c>
      <c r="N28" s="14">
        <v>8</v>
      </c>
      <c r="O28" s="14">
        <v>53</v>
      </c>
      <c r="P28" s="14">
        <v>1</v>
      </c>
      <c r="Q28" s="14">
        <v>27</v>
      </c>
    </row>
    <row r="29" spans="1:17">
      <c r="A29" s="152" t="s">
        <v>70</v>
      </c>
      <c r="B29" s="216">
        <v>668</v>
      </c>
      <c r="C29" s="216">
        <v>11650</v>
      </c>
      <c r="D29" s="216">
        <v>355</v>
      </c>
      <c r="E29" s="216">
        <v>8550</v>
      </c>
      <c r="F29" s="216">
        <v>38</v>
      </c>
      <c r="G29" s="216">
        <v>449</v>
      </c>
      <c r="H29" s="216">
        <v>486</v>
      </c>
      <c r="I29" s="216">
        <v>4102</v>
      </c>
      <c r="J29" s="14">
        <v>13</v>
      </c>
      <c r="K29" s="14">
        <v>97</v>
      </c>
      <c r="L29" s="14">
        <v>10</v>
      </c>
      <c r="M29" s="14">
        <v>228</v>
      </c>
      <c r="N29" s="14">
        <v>148</v>
      </c>
      <c r="O29" s="14">
        <v>831</v>
      </c>
      <c r="P29" s="14">
        <v>8</v>
      </c>
      <c r="Q29" s="14">
        <v>334</v>
      </c>
    </row>
    <row r="30" spans="1:17">
      <c r="A30" s="152" t="s">
        <v>74</v>
      </c>
      <c r="B30" s="216">
        <v>110</v>
      </c>
      <c r="C30" s="216">
        <v>732</v>
      </c>
      <c r="D30" s="310">
        <v>6</v>
      </c>
      <c r="E30" s="310">
        <v>90</v>
      </c>
      <c r="F30" s="310">
        <v>0</v>
      </c>
      <c r="G30" s="310">
        <v>0</v>
      </c>
      <c r="H30" s="216">
        <v>81</v>
      </c>
      <c r="I30" s="216">
        <v>496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78</v>
      </c>
      <c r="Q30" s="14">
        <v>612</v>
      </c>
    </row>
    <row r="31" spans="1:17">
      <c r="A31" s="152" t="s">
        <v>75</v>
      </c>
      <c r="B31" s="216">
        <v>192</v>
      </c>
      <c r="C31" s="216">
        <v>2125</v>
      </c>
      <c r="D31" s="216">
        <v>76</v>
      </c>
      <c r="E31" s="216">
        <v>1238</v>
      </c>
      <c r="F31" s="310">
        <v>6</v>
      </c>
      <c r="G31" s="310">
        <v>77</v>
      </c>
      <c r="H31" s="216">
        <v>256</v>
      </c>
      <c r="I31" s="216">
        <v>2913</v>
      </c>
      <c r="J31" s="14">
        <v>22</v>
      </c>
      <c r="K31" s="14">
        <v>583</v>
      </c>
      <c r="L31" s="14">
        <v>5</v>
      </c>
      <c r="M31" s="14">
        <v>79</v>
      </c>
      <c r="N31" s="14">
        <v>0</v>
      </c>
      <c r="O31" s="14">
        <v>0</v>
      </c>
      <c r="P31" s="14">
        <v>57</v>
      </c>
      <c r="Q31" s="14">
        <v>133</v>
      </c>
    </row>
    <row r="32" spans="1:17">
      <c r="A32" s="152" t="s">
        <v>76</v>
      </c>
      <c r="B32" s="216">
        <v>584</v>
      </c>
      <c r="C32" s="216">
        <v>12655</v>
      </c>
      <c r="D32" s="216">
        <v>832</v>
      </c>
      <c r="E32" s="216">
        <v>7733</v>
      </c>
      <c r="F32" s="216">
        <v>252</v>
      </c>
      <c r="G32" s="216">
        <v>1032</v>
      </c>
      <c r="H32" s="216">
        <v>949</v>
      </c>
      <c r="I32" s="216">
        <v>9165</v>
      </c>
      <c r="J32" s="14">
        <v>98</v>
      </c>
      <c r="K32" s="14">
        <v>944</v>
      </c>
      <c r="L32" s="14">
        <v>1</v>
      </c>
      <c r="M32" s="14">
        <v>36</v>
      </c>
      <c r="N32" s="14">
        <v>52</v>
      </c>
      <c r="O32" s="14">
        <v>364</v>
      </c>
      <c r="P32" s="14">
        <v>316</v>
      </c>
      <c r="Q32" s="14">
        <v>4687</v>
      </c>
    </row>
    <row r="33" spans="1:17">
      <c r="A33" s="152" t="s">
        <v>79</v>
      </c>
      <c r="B33" s="216">
        <v>482</v>
      </c>
      <c r="C33" s="216">
        <v>12044</v>
      </c>
      <c r="D33" s="216">
        <v>83</v>
      </c>
      <c r="E33" s="216">
        <v>1047</v>
      </c>
      <c r="F33" s="216">
        <v>53</v>
      </c>
      <c r="G33" s="216">
        <v>1044</v>
      </c>
      <c r="H33" s="216">
        <v>224</v>
      </c>
      <c r="I33" s="216">
        <v>2520</v>
      </c>
      <c r="J33" s="14">
        <v>31</v>
      </c>
      <c r="K33" s="14">
        <v>395</v>
      </c>
      <c r="L33" s="14">
        <v>11</v>
      </c>
      <c r="M33" s="14">
        <v>586</v>
      </c>
      <c r="N33" s="14">
        <v>137</v>
      </c>
      <c r="O33" s="14">
        <v>1365</v>
      </c>
      <c r="P33" s="14">
        <v>27</v>
      </c>
      <c r="Q33" s="14">
        <v>5288</v>
      </c>
    </row>
    <row r="34" spans="1:17">
      <c r="A34" s="152" t="s">
        <v>186</v>
      </c>
      <c r="B34" s="216">
        <v>51</v>
      </c>
      <c r="C34" s="216">
        <v>254</v>
      </c>
      <c r="D34" s="216">
        <v>114</v>
      </c>
      <c r="E34" s="216">
        <v>545</v>
      </c>
      <c r="F34" s="310">
        <v>0</v>
      </c>
      <c r="G34" s="310">
        <v>0</v>
      </c>
      <c r="H34" s="216">
        <v>32</v>
      </c>
      <c r="I34" s="216">
        <v>388</v>
      </c>
      <c r="J34" s="14">
        <v>47</v>
      </c>
      <c r="K34" s="14">
        <v>89</v>
      </c>
      <c r="L34" s="14">
        <v>1</v>
      </c>
      <c r="M34" s="14">
        <v>150</v>
      </c>
      <c r="N34" s="14">
        <v>0</v>
      </c>
      <c r="O34" s="14">
        <v>0</v>
      </c>
      <c r="P34" s="14">
        <v>0</v>
      </c>
      <c r="Q34" s="14">
        <v>0</v>
      </c>
    </row>
    <row r="35" spans="1:17">
      <c r="A35" s="152" t="s">
        <v>82</v>
      </c>
      <c r="B35" s="216">
        <v>232</v>
      </c>
      <c r="C35" s="216">
        <v>8611</v>
      </c>
      <c r="D35" s="216">
        <v>100</v>
      </c>
      <c r="E35" s="216">
        <v>1540</v>
      </c>
      <c r="F35" s="216">
        <v>49</v>
      </c>
      <c r="G35" s="216">
        <v>405</v>
      </c>
      <c r="H35" s="216">
        <v>49</v>
      </c>
      <c r="I35" s="216">
        <v>1979</v>
      </c>
      <c r="J35" s="14">
        <v>32</v>
      </c>
      <c r="K35" s="14">
        <v>308</v>
      </c>
      <c r="L35" s="14">
        <v>2</v>
      </c>
      <c r="M35" s="14">
        <v>63</v>
      </c>
      <c r="N35" s="14">
        <v>4</v>
      </c>
      <c r="O35" s="14">
        <v>128</v>
      </c>
      <c r="P35" s="14">
        <v>1</v>
      </c>
      <c r="Q35" s="14">
        <v>3000</v>
      </c>
    </row>
    <row r="36" spans="1:17">
      <c r="A36" s="152" t="s">
        <v>224</v>
      </c>
      <c r="B36" s="216">
        <v>0</v>
      </c>
      <c r="C36" s="216">
        <v>0</v>
      </c>
      <c r="D36" s="216">
        <v>18</v>
      </c>
      <c r="E36" s="216">
        <v>138</v>
      </c>
      <c r="F36" s="216">
        <v>0</v>
      </c>
      <c r="G36" s="216">
        <v>0</v>
      </c>
      <c r="H36" s="216">
        <v>5</v>
      </c>
      <c r="I36" s="216">
        <v>33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12</v>
      </c>
      <c r="Q36" s="14">
        <v>125</v>
      </c>
    </row>
    <row r="37" spans="1:17">
      <c r="A37" s="152" t="s">
        <v>85</v>
      </c>
      <c r="B37" s="216">
        <v>98</v>
      </c>
      <c r="C37" s="216">
        <v>1724</v>
      </c>
      <c r="D37" s="216">
        <v>24</v>
      </c>
      <c r="E37" s="216">
        <v>126</v>
      </c>
      <c r="F37" s="216">
        <v>0</v>
      </c>
      <c r="G37" s="216">
        <v>0</v>
      </c>
      <c r="H37" s="216">
        <v>138</v>
      </c>
      <c r="I37" s="216">
        <v>921</v>
      </c>
      <c r="J37" s="14">
        <v>112</v>
      </c>
      <c r="K37" s="14">
        <v>1769</v>
      </c>
      <c r="L37" s="14">
        <v>0</v>
      </c>
      <c r="M37" s="14">
        <v>0</v>
      </c>
      <c r="N37" s="14">
        <v>5</v>
      </c>
      <c r="O37" s="14">
        <v>100</v>
      </c>
      <c r="P37" s="14">
        <v>0</v>
      </c>
      <c r="Q37" s="14">
        <v>0</v>
      </c>
    </row>
    <row r="38" spans="1:17">
      <c r="A38" s="152" t="s">
        <v>88</v>
      </c>
      <c r="B38" s="216">
        <v>117</v>
      </c>
      <c r="C38" s="216">
        <v>3299</v>
      </c>
      <c r="D38" s="216">
        <v>56</v>
      </c>
      <c r="E38" s="216">
        <v>1413</v>
      </c>
      <c r="F38" s="216">
        <v>2</v>
      </c>
      <c r="G38" s="216">
        <v>9</v>
      </c>
      <c r="H38" s="216">
        <v>66</v>
      </c>
      <c r="I38" s="216">
        <v>1660</v>
      </c>
      <c r="J38" s="14">
        <v>31</v>
      </c>
      <c r="K38" s="14">
        <v>477</v>
      </c>
      <c r="L38" s="14">
        <v>1</v>
      </c>
      <c r="M38" s="14">
        <v>35</v>
      </c>
      <c r="N38" s="14">
        <v>0</v>
      </c>
      <c r="O38" s="14">
        <v>0</v>
      </c>
      <c r="P38" s="14">
        <v>98</v>
      </c>
      <c r="Q38" s="14">
        <v>566</v>
      </c>
    </row>
    <row r="39" spans="1:17">
      <c r="A39" s="152" t="s">
        <v>225</v>
      </c>
      <c r="B39" s="216">
        <v>682</v>
      </c>
      <c r="C39" s="216">
        <v>19337</v>
      </c>
      <c r="D39" s="216">
        <v>122</v>
      </c>
      <c r="E39" s="216">
        <v>4483</v>
      </c>
      <c r="F39" s="216">
        <v>6</v>
      </c>
      <c r="G39" s="216">
        <v>164</v>
      </c>
      <c r="H39" s="216">
        <v>199</v>
      </c>
      <c r="I39" s="216">
        <v>1909</v>
      </c>
      <c r="J39" s="14">
        <v>7</v>
      </c>
      <c r="K39" s="14">
        <v>152</v>
      </c>
      <c r="L39" s="14">
        <v>1</v>
      </c>
      <c r="M39" s="14">
        <v>54</v>
      </c>
      <c r="N39" s="14">
        <v>41</v>
      </c>
      <c r="O39" s="14">
        <v>338</v>
      </c>
      <c r="P39" s="14">
        <v>4</v>
      </c>
      <c r="Q39" s="14">
        <v>254</v>
      </c>
    </row>
    <row r="40" spans="1:17">
      <c r="A40" s="152" t="s">
        <v>91</v>
      </c>
      <c r="B40" s="216">
        <v>104</v>
      </c>
      <c r="C40" s="216">
        <v>625</v>
      </c>
      <c r="D40" s="216">
        <v>140</v>
      </c>
      <c r="E40" s="216">
        <v>558</v>
      </c>
      <c r="F40" s="216">
        <v>0</v>
      </c>
      <c r="G40" s="216">
        <v>0</v>
      </c>
      <c r="H40" s="216">
        <v>66</v>
      </c>
      <c r="I40" s="216">
        <v>343</v>
      </c>
      <c r="J40" s="14">
        <v>1</v>
      </c>
      <c r="K40" s="14">
        <v>110</v>
      </c>
      <c r="L40" s="14">
        <v>0</v>
      </c>
      <c r="M40" s="14">
        <v>0</v>
      </c>
      <c r="N40" s="14">
        <v>0</v>
      </c>
      <c r="O40" s="14">
        <v>0</v>
      </c>
      <c r="P40" s="14">
        <v>2</v>
      </c>
      <c r="Q40" s="14">
        <v>119</v>
      </c>
    </row>
    <row r="41" spans="1:17">
      <c r="A41" s="152" t="s">
        <v>92</v>
      </c>
      <c r="B41" s="216">
        <v>165</v>
      </c>
      <c r="C41" s="216">
        <v>3004</v>
      </c>
      <c r="D41" s="216">
        <v>86</v>
      </c>
      <c r="E41" s="216">
        <v>1811</v>
      </c>
      <c r="F41" s="310">
        <v>0</v>
      </c>
      <c r="G41" s="310">
        <v>0</v>
      </c>
      <c r="H41" s="216">
        <v>156</v>
      </c>
      <c r="I41" s="216">
        <v>953</v>
      </c>
      <c r="J41" s="14">
        <v>2</v>
      </c>
      <c r="K41" s="14">
        <v>2</v>
      </c>
      <c r="L41" s="14">
        <v>0</v>
      </c>
      <c r="M41" s="14">
        <v>0</v>
      </c>
      <c r="N41" s="14">
        <v>4</v>
      </c>
      <c r="O41" s="14">
        <v>59</v>
      </c>
      <c r="P41" s="14">
        <v>176</v>
      </c>
      <c r="Q41" s="14">
        <v>3849</v>
      </c>
    </row>
    <row r="42" spans="1:17">
      <c r="A42" s="152" t="s">
        <v>188</v>
      </c>
      <c r="B42" s="216">
        <v>1055</v>
      </c>
      <c r="C42" s="216">
        <v>32922</v>
      </c>
      <c r="D42" s="216">
        <v>81</v>
      </c>
      <c r="E42" s="216">
        <v>2224</v>
      </c>
      <c r="F42" s="216">
        <v>98</v>
      </c>
      <c r="G42" s="216">
        <v>1535</v>
      </c>
      <c r="H42" s="216">
        <v>589</v>
      </c>
      <c r="I42" s="216">
        <v>8027</v>
      </c>
      <c r="J42" s="14">
        <v>1907</v>
      </c>
      <c r="K42" s="14">
        <v>45204</v>
      </c>
      <c r="L42" s="14">
        <v>3</v>
      </c>
      <c r="M42" s="14">
        <v>216</v>
      </c>
      <c r="N42" s="14">
        <v>5</v>
      </c>
      <c r="O42" s="14">
        <v>82</v>
      </c>
      <c r="P42" s="14">
        <v>30</v>
      </c>
      <c r="Q42" s="14">
        <v>797</v>
      </c>
    </row>
    <row r="43" spans="1:17">
      <c r="A43" s="152" t="s">
        <v>96</v>
      </c>
      <c r="B43" s="216">
        <v>141</v>
      </c>
      <c r="C43" s="216">
        <v>2287</v>
      </c>
      <c r="D43" s="216">
        <v>58</v>
      </c>
      <c r="E43" s="216">
        <v>563</v>
      </c>
      <c r="F43" s="216">
        <v>2</v>
      </c>
      <c r="G43" s="216">
        <v>8</v>
      </c>
      <c r="H43" s="216">
        <v>42</v>
      </c>
      <c r="I43" s="216">
        <v>657</v>
      </c>
      <c r="J43" s="14">
        <v>18</v>
      </c>
      <c r="K43" s="14">
        <v>209</v>
      </c>
      <c r="L43" s="14">
        <v>0</v>
      </c>
      <c r="M43" s="14">
        <v>0</v>
      </c>
      <c r="N43" s="14">
        <v>0</v>
      </c>
      <c r="O43" s="14">
        <v>0</v>
      </c>
      <c r="P43" s="14">
        <v>1</v>
      </c>
      <c r="Q43" s="14">
        <v>320</v>
      </c>
    </row>
    <row r="44" spans="1:17">
      <c r="A44" s="152" t="s">
        <v>98</v>
      </c>
      <c r="B44" s="216">
        <v>42</v>
      </c>
      <c r="C44" s="216">
        <v>801</v>
      </c>
      <c r="D44" s="216">
        <v>22</v>
      </c>
      <c r="E44" s="216">
        <v>833</v>
      </c>
      <c r="F44" s="216">
        <v>8</v>
      </c>
      <c r="G44" s="216">
        <v>181</v>
      </c>
      <c r="H44" s="310">
        <v>0</v>
      </c>
      <c r="I44" s="310">
        <v>0</v>
      </c>
      <c r="J44" s="14">
        <v>8</v>
      </c>
      <c r="K44" s="14">
        <v>8</v>
      </c>
      <c r="L44" s="14">
        <v>0</v>
      </c>
      <c r="M44" s="14">
        <v>0</v>
      </c>
      <c r="N44" s="14">
        <v>0</v>
      </c>
      <c r="O44" s="14">
        <v>0</v>
      </c>
      <c r="P44" s="14">
        <v>64</v>
      </c>
      <c r="Q44" s="14">
        <v>790</v>
      </c>
    </row>
    <row r="45" spans="1:17">
      <c r="A45" s="152" t="s">
        <v>99</v>
      </c>
      <c r="B45" s="216">
        <v>130</v>
      </c>
      <c r="C45" s="216">
        <v>2998</v>
      </c>
      <c r="D45" s="216">
        <v>48</v>
      </c>
      <c r="E45" s="216">
        <v>1537</v>
      </c>
      <c r="F45" s="216">
        <v>3</v>
      </c>
      <c r="G45" s="216">
        <v>179</v>
      </c>
      <c r="H45" s="216">
        <v>150</v>
      </c>
      <c r="I45" s="216">
        <v>5437</v>
      </c>
      <c r="J45" s="14">
        <v>4</v>
      </c>
      <c r="K45" s="14">
        <v>72</v>
      </c>
      <c r="L45" s="14">
        <v>0</v>
      </c>
      <c r="M45" s="14">
        <v>0</v>
      </c>
      <c r="N45" s="14">
        <v>0</v>
      </c>
      <c r="O45" s="14">
        <v>0</v>
      </c>
      <c r="P45" s="14">
        <v>5</v>
      </c>
      <c r="Q45" s="14">
        <v>915</v>
      </c>
    </row>
    <row r="46" spans="1:17">
      <c r="A46" s="152" t="s">
        <v>226</v>
      </c>
      <c r="B46" s="216">
        <v>704</v>
      </c>
      <c r="C46" s="216">
        <v>10190</v>
      </c>
      <c r="D46" s="216">
        <v>57</v>
      </c>
      <c r="E46" s="216">
        <v>524</v>
      </c>
      <c r="F46" s="216">
        <v>14</v>
      </c>
      <c r="G46" s="216">
        <v>227</v>
      </c>
      <c r="H46" s="216">
        <v>58</v>
      </c>
      <c r="I46" s="216">
        <v>2160</v>
      </c>
      <c r="J46" s="14">
        <v>19</v>
      </c>
      <c r="K46" s="14">
        <v>302</v>
      </c>
      <c r="L46" s="14">
        <v>3</v>
      </c>
      <c r="M46" s="14">
        <v>144</v>
      </c>
      <c r="N46" s="14">
        <v>19</v>
      </c>
      <c r="O46" s="14">
        <v>521</v>
      </c>
      <c r="P46" s="14">
        <v>34</v>
      </c>
      <c r="Q46" s="14">
        <v>1507</v>
      </c>
    </row>
    <row r="47" spans="1:17">
      <c r="A47" s="152" t="s">
        <v>102</v>
      </c>
      <c r="B47" s="216">
        <v>136</v>
      </c>
      <c r="C47" s="216">
        <v>1016</v>
      </c>
      <c r="D47" s="216">
        <v>6</v>
      </c>
      <c r="E47" s="216">
        <v>116</v>
      </c>
      <c r="F47" s="310">
        <v>0</v>
      </c>
      <c r="G47" s="310">
        <v>0</v>
      </c>
      <c r="H47" s="216">
        <v>22</v>
      </c>
      <c r="I47" s="216">
        <v>136</v>
      </c>
      <c r="J47" s="14">
        <v>55</v>
      </c>
      <c r="K47" s="14">
        <v>333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</row>
    <row r="48" spans="1:17">
      <c r="A48" s="152" t="s">
        <v>104</v>
      </c>
      <c r="B48" s="216">
        <v>672</v>
      </c>
      <c r="C48" s="216">
        <v>13808</v>
      </c>
      <c r="D48" s="216">
        <v>238</v>
      </c>
      <c r="E48" s="216">
        <v>4095</v>
      </c>
      <c r="F48" s="216">
        <v>34</v>
      </c>
      <c r="G48" s="216">
        <v>214</v>
      </c>
      <c r="H48" s="216">
        <v>456</v>
      </c>
      <c r="I48" s="216">
        <v>5420</v>
      </c>
      <c r="J48" s="14">
        <v>369</v>
      </c>
      <c r="K48" s="14">
        <v>1431</v>
      </c>
      <c r="L48" s="14">
        <v>4</v>
      </c>
      <c r="M48" s="14">
        <v>186</v>
      </c>
      <c r="N48" s="14">
        <v>0</v>
      </c>
      <c r="O48" s="14">
        <v>0</v>
      </c>
      <c r="P48" s="14">
        <v>83</v>
      </c>
      <c r="Q48" s="14">
        <v>866</v>
      </c>
    </row>
    <row r="49" spans="1:17">
      <c r="A49" s="152" t="s">
        <v>105</v>
      </c>
      <c r="B49" s="216">
        <v>268</v>
      </c>
      <c r="C49" s="216">
        <v>8933</v>
      </c>
      <c r="D49" s="216">
        <v>108</v>
      </c>
      <c r="E49" s="216">
        <v>2981</v>
      </c>
      <c r="F49" s="216">
        <v>9</v>
      </c>
      <c r="G49" s="216">
        <v>130</v>
      </c>
      <c r="H49" s="216">
        <v>83</v>
      </c>
      <c r="I49" s="216">
        <v>2281</v>
      </c>
      <c r="J49" s="14">
        <v>53</v>
      </c>
      <c r="K49" s="14">
        <v>522</v>
      </c>
      <c r="L49" s="14">
        <v>0</v>
      </c>
      <c r="M49" s="14">
        <v>0</v>
      </c>
      <c r="N49" s="14">
        <v>131</v>
      </c>
      <c r="O49" s="14">
        <v>1685</v>
      </c>
      <c r="P49" s="14">
        <v>4</v>
      </c>
      <c r="Q49" s="14">
        <v>548</v>
      </c>
    </row>
    <row r="50" spans="1:17">
      <c r="A50" s="152" t="s">
        <v>108</v>
      </c>
      <c r="B50" s="216">
        <v>121</v>
      </c>
      <c r="C50" s="216">
        <v>1835</v>
      </c>
      <c r="D50" s="216">
        <v>74</v>
      </c>
      <c r="E50" s="216">
        <v>1895</v>
      </c>
      <c r="F50" s="216">
        <v>48</v>
      </c>
      <c r="G50" s="216">
        <v>451</v>
      </c>
      <c r="H50" s="216">
        <v>256</v>
      </c>
      <c r="I50" s="216">
        <v>3435</v>
      </c>
      <c r="J50" s="14">
        <v>24</v>
      </c>
      <c r="K50" s="14">
        <v>295</v>
      </c>
      <c r="L50" s="14">
        <v>0</v>
      </c>
      <c r="M50" s="14">
        <v>0</v>
      </c>
      <c r="N50" s="14">
        <v>2</v>
      </c>
      <c r="O50" s="14">
        <v>80</v>
      </c>
      <c r="P50" s="14">
        <v>2</v>
      </c>
      <c r="Q50" s="14">
        <v>91</v>
      </c>
    </row>
    <row r="51" spans="1:17">
      <c r="A51" s="152" t="s">
        <v>109</v>
      </c>
      <c r="B51" s="216">
        <v>904</v>
      </c>
      <c r="C51" s="216">
        <v>21738</v>
      </c>
      <c r="D51" s="216">
        <v>456</v>
      </c>
      <c r="E51" s="216">
        <v>5515</v>
      </c>
      <c r="F51" s="216">
        <v>145</v>
      </c>
      <c r="G51" s="216">
        <v>2077</v>
      </c>
      <c r="H51" s="216">
        <v>150</v>
      </c>
      <c r="I51" s="216">
        <v>1438</v>
      </c>
      <c r="J51" s="14">
        <v>182</v>
      </c>
      <c r="K51" s="14">
        <v>1568</v>
      </c>
      <c r="L51" s="14">
        <v>2</v>
      </c>
      <c r="M51" s="14">
        <v>7</v>
      </c>
      <c r="N51" s="14">
        <v>93</v>
      </c>
      <c r="O51" s="14">
        <v>553</v>
      </c>
      <c r="P51" s="14">
        <v>36</v>
      </c>
      <c r="Q51" s="14">
        <v>850</v>
      </c>
    </row>
    <row r="52" spans="1:17">
      <c r="A52" s="14" t="s">
        <v>227</v>
      </c>
      <c r="B52" s="14">
        <v>401</v>
      </c>
      <c r="C52" s="14">
        <v>9147</v>
      </c>
      <c r="D52" s="14">
        <v>422</v>
      </c>
      <c r="E52" s="14">
        <v>4671</v>
      </c>
      <c r="F52" s="14">
        <v>73</v>
      </c>
      <c r="G52" s="14">
        <v>708</v>
      </c>
      <c r="H52" s="14">
        <v>324</v>
      </c>
      <c r="I52" s="14">
        <v>2232</v>
      </c>
      <c r="J52" s="14">
        <v>136</v>
      </c>
      <c r="K52" s="14">
        <v>946</v>
      </c>
      <c r="L52" s="14">
        <v>11</v>
      </c>
      <c r="M52" s="14">
        <v>128</v>
      </c>
      <c r="N52" s="14">
        <v>6</v>
      </c>
      <c r="O52" s="14">
        <v>80</v>
      </c>
      <c r="P52" s="14">
        <v>15</v>
      </c>
      <c r="Q52" s="14">
        <v>353</v>
      </c>
    </row>
    <row r="53" spans="1:17">
      <c r="A53" s="14" t="s">
        <v>112</v>
      </c>
      <c r="B53" s="14">
        <v>458</v>
      </c>
      <c r="C53" s="14">
        <v>5992</v>
      </c>
      <c r="D53" s="14">
        <v>271</v>
      </c>
      <c r="E53" s="14">
        <v>2682</v>
      </c>
      <c r="F53" s="14">
        <v>5</v>
      </c>
      <c r="G53" s="14">
        <v>140</v>
      </c>
      <c r="H53" s="14">
        <v>155</v>
      </c>
      <c r="I53" s="14">
        <v>971</v>
      </c>
      <c r="J53" s="14">
        <v>232</v>
      </c>
      <c r="K53" s="14">
        <v>1068</v>
      </c>
      <c r="L53" s="14">
        <v>6</v>
      </c>
      <c r="M53" s="14">
        <v>130</v>
      </c>
      <c r="N53" s="14">
        <v>8</v>
      </c>
      <c r="O53" s="14">
        <v>171</v>
      </c>
      <c r="P53" s="14">
        <v>32</v>
      </c>
      <c r="Q53" s="14">
        <v>962</v>
      </c>
    </row>
    <row r="54" spans="1:17">
      <c r="A54" s="14" t="s">
        <v>113</v>
      </c>
      <c r="B54" s="14">
        <v>357</v>
      </c>
      <c r="C54" s="14">
        <v>4018</v>
      </c>
      <c r="D54" s="14">
        <v>119</v>
      </c>
      <c r="E54" s="14">
        <v>1192</v>
      </c>
      <c r="F54" s="14">
        <v>22</v>
      </c>
      <c r="G54" s="14">
        <v>214</v>
      </c>
      <c r="H54" s="14">
        <v>58</v>
      </c>
      <c r="I54" s="14">
        <v>767</v>
      </c>
      <c r="J54" s="14">
        <v>70</v>
      </c>
      <c r="K54" s="14">
        <v>190</v>
      </c>
      <c r="L54" s="14">
        <v>0</v>
      </c>
      <c r="M54" s="14">
        <v>0</v>
      </c>
      <c r="N54" s="14">
        <v>0</v>
      </c>
      <c r="O54" s="14">
        <v>0</v>
      </c>
      <c r="P54" s="14">
        <v>57</v>
      </c>
      <c r="Q54" s="14">
        <v>741</v>
      </c>
    </row>
    <row r="55" spans="1:17">
      <c r="A55" s="14" t="s">
        <v>114</v>
      </c>
      <c r="B55" s="14">
        <v>168</v>
      </c>
      <c r="C55" s="14">
        <v>1995</v>
      </c>
      <c r="D55" s="14">
        <v>129</v>
      </c>
      <c r="E55" s="14">
        <v>1170</v>
      </c>
      <c r="F55" s="14">
        <v>49</v>
      </c>
      <c r="G55" s="14">
        <v>220</v>
      </c>
      <c r="H55" s="14">
        <v>120</v>
      </c>
      <c r="I55" s="14">
        <v>794</v>
      </c>
      <c r="J55" s="14">
        <v>18</v>
      </c>
      <c r="K55" s="14">
        <v>55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</row>
    <row r="56" spans="1:17">
      <c r="A56" s="14" t="s">
        <v>116</v>
      </c>
      <c r="B56" s="14">
        <v>156</v>
      </c>
      <c r="C56" s="14">
        <v>5739</v>
      </c>
      <c r="D56" s="14">
        <v>120</v>
      </c>
      <c r="E56" s="14">
        <v>3158</v>
      </c>
      <c r="F56" s="14">
        <v>23</v>
      </c>
      <c r="G56" s="14">
        <v>278</v>
      </c>
      <c r="H56" s="14">
        <v>74</v>
      </c>
      <c r="I56" s="14">
        <v>1227</v>
      </c>
      <c r="J56" s="14">
        <v>33</v>
      </c>
      <c r="K56" s="14">
        <v>508</v>
      </c>
      <c r="L56" s="14">
        <v>1</v>
      </c>
      <c r="M56" s="14">
        <v>20</v>
      </c>
      <c r="N56" s="14">
        <v>0</v>
      </c>
      <c r="O56" s="14">
        <v>0</v>
      </c>
      <c r="P56" s="14">
        <v>2</v>
      </c>
      <c r="Q56" s="14">
        <v>270</v>
      </c>
    </row>
    <row r="57" spans="1:17">
      <c r="A57" s="14" t="s">
        <v>189</v>
      </c>
      <c r="B57" s="14">
        <v>89</v>
      </c>
      <c r="C57" s="14">
        <v>1052</v>
      </c>
      <c r="D57" s="14">
        <v>68</v>
      </c>
      <c r="E57" s="14">
        <v>1049</v>
      </c>
      <c r="F57" s="14">
        <v>0</v>
      </c>
      <c r="G57" s="14">
        <v>0</v>
      </c>
      <c r="H57" s="14">
        <v>23</v>
      </c>
      <c r="I57" s="14">
        <v>57</v>
      </c>
      <c r="J57" s="14">
        <v>10</v>
      </c>
      <c r="K57" s="14">
        <v>52</v>
      </c>
      <c r="L57" s="14">
        <v>0</v>
      </c>
      <c r="M57" s="14">
        <v>0</v>
      </c>
      <c r="N57" s="14">
        <v>0</v>
      </c>
      <c r="O57" s="14">
        <v>0</v>
      </c>
      <c r="P57" s="14">
        <v>4</v>
      </c>
      <c r="Q57" s="14">
        <v>89</v>
      </c>
    </row>
    <row r="58" spans="1:17">
      <c r="A58" s="14" t="s">
        <v>119</v>
      </c>
      <c r="B58" s="14">
        <v>116</v>
      </c>
      <c r="C58" s="14">
        <v>945</v>
      </c>
      <c r="D58" s="14">
        <v>63</v>
      </c>
      <c r="E58" s="14">
        <v>1254</v>
      </c>
      <c r="F58" s="14">
        <v>8</v>
      </c>
      <c r="G58" s="14">
        <v>96</v>
      </c>
      <c r="H58" s="14">
        <v>46</v>
      </c>
      <c r="I58" s="14">
        <v>578</v>
      </c>
      <c r="J58" s="14">
        <v>48</v>
      </c>
      <c r="K58" s="14">
        <v>388</v>
      </c>
      <c r="L58" s="14">
        <v>1</v>
      </c>
      <c r="M58" s="14">
        <v>0</v>
      </c>
      <c r="N58" s="14">
        <v>0</v>
      </c>
      <c r="O58" s="14">
        <v>0</v>
      </c>
      <c r="P58" s="14">
        <v>67</v>
      </c>
      <c r="Q58" s="14">
        <v>531</v>
      </c>
    </row>
    <row r="59" spans="1:17">
      <c r="A59" s="14" t="s">
        <v>327</v>
      </c>
      <c r="B59" s="14">
        <v>52</v>
      </c>
      <c r="C59" s="14">
        <v>387</v>
      </c>
      <c r="D59" s="14">
        <v>5</v>
      </c>
      <c r="E59" s="14">
        <v>111</v>
      </c>
      <c r="F59" s="14">
        <v>0</v>
      </c>
      <c r="G59" s="14">
        <v>0</v>
      </c>
      <c r="H59" s="14">
        <v>3</v>
      </c>
      <c r="I59" s="14">
        <v>23</v>
      </c>
      <c r="J59" s="14">
        <v>2</v>
      </c>
      <c r="K59" s="14">
        <v>20</v>
      </c>
      <c r="L59" s="14">
        <v>0</v>
      </c>
      <c r="M59" s="14">
        <v>0</v>
      </c>
      <c r="N59" s="14">
        <v>0</v>
      </c>
      <c r="O59" s="14">
        <v>0</v>
      </c>
      <c r="P59" s="14">
        <v>2</v>
      </c>
      <c r="Q59" s="14">
        <v>19</v>
      </c>
    </row>
    <row r="60" spans="1:17">
      <c r="A60" s="14" t="s">
        <v>124</v>
      </c>
      <c r="B60" s="14">
        <v>1012</v>
      </c>
      <c r="C60" s="14">
        <v>17057</v>
      </c>
      <c r="D60" s="14">
        <v>212</v>
      </c>
      <c r="E60" s="14">
        <v>2539</v>
      </c>
      <c r="F60" s="14">
        <v>87</v>
      </c>
      <c r="G60" s="14">
        <v>1865</v>
      </c>
      <c r="H60" s="14">
        <v>300</v>
      </c>
      <c r="I60" s="14">
        <v>3603</v>
      </c>
      <c r="J60" s="14">
        <v>200</v>
      </c>
      <c r="K60" s="14">
        <v>1319</v>
      </c>
      <c r="L60" s="14">
        <v>10</v>
      </c>
      <c r="M60" s="14">
        <v>53</v>
      </c>
      <c r="N60" s="14">
        <v>41</v>
      </c>
      <c r="O60" s="14">
        <v>786</v>
      </c>
      <c r="P60" s="14">
        <v>30</v>
      </c>
      <c r="Q60" s="14">
        <v>2371</v>
      </c>
    </row>
    <row r="61" spans="1:17">
      <c r="A61" s="14" t="s">
        <v>125</v>
      </c>
      <c r="B61" s="14">
        <v>283</v>
      </c>
      <c r="C61" s="14">
        <v>16795</v>
      </c>
      <c r="D61" s="14">
        <v>30</v>
      </c>
      <c r="E61" s="14">
        <v>1052</v>
      </c>
      <c r="F61" s="14">
        <v>5</v>
      </c>
      <c r="G61" s="14">
        <v>78</v>
      </c>
      <c r="H61" s="14">
        <v>301</v>
      </c>
      <c r="I61" s="14">
        <v>4470</v>
      </c>
      <c r="J61" s="14">
        <v>93</v>
      </c>
      <c r="K61" s="14">
        <v>141</v>
      </c>
      <c r="L61" s="14">
        <v>0</v>
      </c>
      <c r="M61" s="14">
        <v>0</v>
      </c>
      <c r="N61" s="14">
        <v>35</v>
      </c>
      <c r="O61" s="14">
        <v>216</v>
      </c>
      <c r="P61" s="14">
        <v>9</v>
      </c>
      <c r="Q61" s="14">
        <v>150</v>
      </c>
    </row>
    <row r="62" spans="1:17">
      <c r="A62" s="14" t="s">
        <v>228</v>
      </c>
      <c r="B62" s="14">
        <v>169</v>
      </c>
      <c r="C62" s="14">
        <v>2365</v>
      </c>
      <c r="D62" s="14">
        <v>171</v>
      </c>
      <c r="E62" s="14">
        <v>1988</v>
      </c>
      <c r="F62" s="14">
        <v>1</v>
      </c>
      <c r="G62" s="14">
        <v>4</v>
      </c>
      <c r="H62" s="14">
        <v>39</v>
      </c>
      <c r="I62" s="14">
        <v>340</v>
      </c>
      <c r="J62" s="14">
        <v>32</v>
      </c>
      <c r="K62" s="14">
        <v>398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</row>
    <row r="63" spans="1:17">
      <c r="A63" s="14" t="s">
        <v>126</v>
      </c>
      <c r="B63" s="14">
        <v>840</v>
      </c>
      <c r="C63" s="14">
        <v>20016</v>
      </c>
      <c r="D63" s="14">
        <v>80</v>
      </c>
      <c r="E63" s="14">
        <v>3963</v>
      </c>
      <c r="F63" s="14">
        <v>134</v>
      </c>
      <c r="G63" s="14">
        <v>1030</v>
      </c>
      <c r="H63" s="14">
        <v>36</v>
      </c>
      <c r="I63" s="14">
        <v>839</v>
      </c>
      <c r="J63" s="14">
        <v>781</v>
      </c>
      <c r="K63" s="14">
        <v>2053</v>
      </c>
      <c r="L63" s="14">
        <v>13</v>
      </c>
      <c r="M63" s="14">
        <v>278</v>
      </c>
      <c r="N63" s="14">
        <v>11</v>
      </c>
      <c r="O63" s="14">
        <v>292</v>
      </c>
      <c r="P63" s="14">
        <v>45</v>
      </c>
      <c r="Q63" s="14">
        <v>3186</v>
      </c>
    </row>
    <row r="64" spans="1:17">
      <c r="A64" s="14" t="s">
        <v>190</v>
      </c>
      <c r="B64" s="14">
        <v>4</v>
      </c>
      <c r="C64" s="14">
        <v>73</v>
      </c>
      <c r="D64" s="14">
        <v>21</v>
      </c>
      <c r="E64" s="14">
        <v>104</v>
      </c>
      <c r="F64" s="14">
        <v>1</v>
      </c>
      <c r="G64" s="14">
        <v>4</v>
      </c>
      <c r="H64" s="14">
        <v>22</v>
      </c>
      <c r="I64" s="14">
        <v>397</v>
      </c>
      <c r="J64" s="14">
        <v>26</v>
      </c>
      <c r="K64" s="14">
        <v>61</v>
      </c>
      <c r="L64" s="14">
        <v>0</v>
      </c>
      <c r="M64" s="14">
        <v>0</v>
      </c>
      <c r="N64" s="14">
        <v>0</v>
      </c>
      <c r="O64" s="14">
        <v>0</v>
      </c>
      <c r="P64" s="14">
        <v>4</v>
      </c>
      <c r="Q64" s="14">
        <v>301</v>
      </c>
    </row>
    <row r="65" spans="1:17">
      <c r="A65" s="14" t="s">
        <v>129</v>
      </c>
      <c r="B65" s="14">
        <v>82</v>
      </c>
      <c r="C65" s="14">
        <v>1671</v>
      </c>
      <c r="D65" s="14">
        <v>43</v>
      </c>
      <c r="E65" s="14">
        <v>920</v>
      </c>
      <c r="F65" s="14">
        <v>39</v>
      </c>
      <c r="G65" s="14">
        <v>395</v>
      </c>
      <c r="H65" s="14">
        <v>105</v>
      </c>
      <c r="I65" s="14">
        <v>1314</v>
      </c>
      <c r="J65" s="14">
        <v>18</v>
      </c>
      <c r="K65" s="14">
        <v>133</v>
      </c>
      <c r="L65" s="14">
        <v>5</v>
      </c>
      <c r="M65" s="14">
        <v>100</v>
      </c>
      <c r="N65" s="14">
        <v>7</v>
      </c>
      <c r="O65" s="14">
        <v>141</v>
      </c>
      <c r="P65" s="14">
        <v>18</v>
      </c>
      <c r="Q65" s="14">
        <v>382</v>
      </c>
    </row>
    <row r="66" spans="1:17">
      <c r="A66" s="14" t="s">
        <v>130</v>
      </c>
      <c r="B66" s="14">
        <v>668</v>
      </c>
      <c r="C66" s="14">
        <v>21434</v>
      </c>
      <c r="D66" s="14">
        <v>224</v>
      </c>
      <c r="E66" s="14">
        <v>3373</v>
      </c>
      <c r="F66" s="14">
        <v>6</v>
      </c>
      <c r="G66" s="14">
        <v>29</v>
      </c>
      <c r="H66" s="14">
        <v>574</v>
      </c>
      <c r="I66" s="14">
        <v>6857</v>
      </c>
      <c r="J66" s="14">
        <v>34</v>
      </c>
      <c r="K66" s="14">
        <v>271</v>
      </c>
      <c r="L66" s="14">
        <v>0</v>
      </c>
      <c r="M66" s="14">
        <v>0</v>
      </c>
      <c r="N66" s="14">
        <v>103</v>
      </c>
      <c r="O66" s="14">
        <v>933</v>
      </c>
      <c r="P66" s="14">
        <v>350</v>
      </c>
      <c r="Q66" s="14">
        <v>4571</v>
      </c>
    </row>
    <row r="67" spans="1:17">
      <c r="A67" s="14" t="s">
        <v>131</v>
      </c>
      <c r="B67" s="14">
        <v>109</v>
      </c>
      <c r="C67" s="14">
        <v>5340</v>
      </c>
      <c r="D67" s="14">
        <v>75</v>
      </c>
      <c r="E67" s="14">
        <v>1360</v>
      </c>
      <c r="F67" s="14">
        <v>5</v>
      </c>
      <c r="G67" s="14">
        <v>77</v>
      </c>
      <c r="H67" s="14">
        <v>170</v>
      </c>
      <c r="I67" s="14">
        <v>1434</v>
      </c>
      <c r="J67" s="14">
        <v>4</v>
      </c>
      <c r="K67" s="14">
        <v>109</v>
      </c>
      <c r="L67" s="14">
        <v>0</v>
      </c>
      <c r="M67" s="14">
        <v>0</v>
      </c>
      <c r="N67" s="14">
        <v>4</v>
      </c>
      <c r="O67" s="14">
        <v>21</v>
      </c>
      <c r="P67" s="14">
        <v>0</v>
      </c>
      <c r="Q67" s="14">
        <v>0</v>
      </c>
    </row>
    <row r="68" spans="1:17">
      <c r="A68" s="14" t="s">
        <v>132</v>
      </c>
      <c r="B68" s="14">
        <v>283</v>
      </c>
      <c r="C68" s="14">
        <v>6656</v>
      </c>
      <c r="D68" s="14">
        <v>66</v>
      </c>
      <c r="E68" s="14">
        <v>1158</v>
      </c>
      <c r="F68" s="14">
        <v>1</v>
      </c>
      <c r="G68" s="14">
        <v>120</v>
      </c>
      <c r="H68" s="14">
        <v>180</v>
      </c>
      <c r="I68" s="14">
        <v>1477</v>
      </c>
      <c r="J68" s="14">
        <v>18</v>
      </c>
      <c r="K68" s="14">
        <v>333</v>
      </c>
      <c r="L68" s="14">
        <v>0</v>
      </c>
      <c r="M68" s="14">
        <v>0</v>
      </c>
      <c r="N68" s="14">
        <v>0</v>
      </c>
      <c r="O68" s="14">
        <v>0</v>
      </c>
      <c r="P68" s="14">
        <v>15</v>
      </c>
      <c r="Q68" s="14">
        <v>611</v>
      </c>
    </row>
    <row r="69" spans="1:17">
      <c r="A69" s="14" t="s">
        <v>134</v>
      </c>
      <c r="B69" s="14">
        <v>168</v>
      </c>
      <c r="C69" s="14">
        <v>3429</v>
      </c>
      <c r="D69" s="14">
        <v>53</v>
      </c>
      <c r="E69" s="14">
        <v>744</v>
      </c>
      <c r="F69" s="14">
        <v>2</v>
      </c>
      <c r="G69" s="14">
        <v>23</v>
      </c>
      <c r="H69" s="14">
        <v>35</v>
      </c>
      <c r="I69" s="14">
        <v>342</v>
      </c>
      <c r="J69" s="14">
        <v>44</v>
      </c>
      <c r="K69" s="14">
        <v>324</v>
      </c>
      <c r="L69" s="14">
        <v>6</v>
      </c>
      <c r="M69" s="14">
        <v>34</v>
      </c>
      <c r="N69" s="14">
        <v>0</v>
      </c>
      <c r="O69" s="14">
        <v>0</v>
      </c>
      <c r="P69" s="14">
        <v>2</v>
      </c>
      <c r="Q69" s="14">
        <v>605</v>
      </c>
    </row>
    <row r="70" spans="1:17">
      <c r="A70" s="14" t="s">
        <v>135</v>
      </c>
      <c r="B70" s="14">
        <v>342</v>
      </c>
      <c r="C70" s="14">
        <v>10506</v>
      </c>
      <c r="D70" s="14">
        <v>107</v>
      </c>
      <c r="E70" s="14">
        <v>2814</v>
      </c>
      <c r="F70" s="14">
        <v>42</v>
      </c>
      <c r="G70" s="14">
        <v>461</v>
      </c>
      <c r="H70" s="14">
        <v>628</v>
      </c>
      <c r="I70" s="14">
        <v>6543</v>
      </c>
      <c r="J70" s="14">
        <v>8</v>
      </c>
      <c r="K70" s="14">
        <v>82</v>
      </c>
      <c r="L70" s="14">
        <v>0</v>
      </c>
      <c r="M70" s="14">
        <v>0</v>
      </c>
      <c r="N70" s="14">
        <v>129</v>
      </c>
      <c r="O70" s="14">
        <v>1571</v>
      </c>
      <c r="P70" s="14">
        <v>12</v>
      </c>
      <c r="Q70" s="14">
        <v>742</v>
      </c>
    </row>
    <row r="71" spans="1:17">
      <c r="A71" s="14" t="s">
        <v>230</v>
      </c>
      <c r="B71" s="14">
        <v>1121</v>
      </c>
      <c r="C71" s="14">
        <v>21464</v>
      </c>
      <c r="D71" s="14">
        <v>621</v>
      </c>
      <c r="E71" s="14">
        <v>9662</v>
      </c>
      <c r="F71" s="14">
        <v>110</v>
      </c>
      <c r="G71" s="14">
        <v>2225</v>
      </c>
      <c r="H71" s="14">
        <v>998</v>
      </c>
      <c r="I71" s="14">
        <v>5785</v>
      </c>
      <c r="J71" s="14">
        <v>589</v>
      </c>
      <c r="K71" s="14">
        <v>3922</v>
      </c>
      <c r="L71" s="14">
        <v>1</v>
      </c>
      <c r="M71" s="14">
        <v>800</v>
      </c>
      <c r="N71" s="14">
        <v>0</v>
      </c>
      <c r="O71" s="14">
        <v>0</v>
      </c>
      <c r="P71" s="14">
        <v>0</v>
      </c>
      <c r="Q71" s="14">
        <v>0</v>
      </c>
    </row>
    <row r="72" spans="1:17">
      <c r="A72" s="14" t="s">
        <v>231</v>
      </c>
      <c r="B72" s="14">
        <v>324</v>
      </c>
      <c r="C72" s="14">
        <v>4573</v>
      </c>
      <c r="D72" s="14">
        <v>125</v>
      </c>
      <c r="E72" s="14">
        <v>987</v>
      </c>
      <c r="F72" s="14">
        <v>10</v>
      </c>
      <c r="G72" s="14">
        <v>54</v>
      </c>
      <c r="H72" s="14">
        <v>115</v>
      </c>
      <c r="I72" s="14">
        <v>648</v>
      </c>
      <c r="J72" s="14">
        <v>329</v>
      </c>
      <c r="K72" s="14">
        <v>329</v>
      </c>
      <c r="L72" s="14">
        <v>0</v>
      </c>
      <c r="M72" s="14">
        <v>0</v>
      </c>
      <c r="N72" s="14">
        <v>0</v>
      </c>
      <c r="O72" s="14">
        <v>0</v>
      </c>
      <c r="P72" s="14">
        <v>24</v>
      </c>
      <c r="Q72" s="14">
        <v>436</v>
      </c>
    </row>
    <row r="73" spans="1:17">
      <c r="A73" s="14" t="s">
        <v>320</v>
      </c>
      <c r="B73" s="14">
        <v>248</v>
      </c>
      <c r="C73" s="14">
        <v>7813</v>
      </c>
      <c r="D73" s="14">
        <v>861</v>
      </c>
      <c r="E73" s="14">
        <v>16831</v>
      </c>
      <c r="F73" s="14">
        <v>39</v>
      </c>
      <c r="G73" s="14">
        <v>463</v>
      </c>
      <c r="H73" s="14">
        <v>1019</v>
      </c>
      <c r="I73" s="14">
        <v>8246</v>
      </c>
      <c r="J73" s="14">
        <v>171</v>
      </c>
      <c r="K73" s="14">
        <v>1509</v>
      </c>
      <c r="L73" s="14">
        <v>0</v>
      </c>
      <c r="M73" s="14">
        <v>0</v>
      </c>
      <c r="N73" s="14">
        <v>1</v>
      </c>
      <c r="O73" s="14">
        <v>9</v>
      </c>
      <c r="P73" s="14">
        <v>23</v>
      </c>
      <c r="Q73" s="14">
        <v>515</v>
      </c>
    </row>
    <row r="74" spans="1:17">
      <c r="A74" s="14" t="s">
        <v>191</v>
      </c>
      <c r="B74" s="14">
        <v>482</v>
      </c>
      <c r="C74" s="14">
        <v>18491</v>
      </c>
      <c r="D74" s="14">
        <v>90</v>
      </c>
      <c r="E74" s="14">
        <v>1068</v>
      </c>
      <c r="F74" s="14">
        <v>24</v>
      </c>
      <c r="G74" s="14">
        <v>132</v>
      </c>
      <c r="H74" s="14">
        <v>102</v>
      </c>
      <c r="I74" s="14">
        <v>1435</v>
      </c>
      <c r="J74" s="14">
        <v>81</v>
      </c>
      <c r="K74" s="14">
        <v>1183</v>
      </c>
      <c r="L74" s="14">
        <v>6</v>
      </c>
      <c r="M74" s="14">
        <v>239</v>
      </c>
      <c r="N74" s="14">
        <v>166</v>
      </c>
      <c r="O74" s="14">
        <v>2332</v>
      </c>
      <c r="P74" s="14">
        <v>365</v>
      </c>
      <c r="Q74" s="14">
        <v>8195</v>
      </c>
    </row>
    <row r="75" spans="1:17">
      <c r="A75" s="14" t="s">
        <v>138</v>
      </c>
      <c r="B75" s="14">
        <v>440</v>
      </c>
      <c r="C75" s="14">
        <v>7420</v>
      </c>
      <c r="D75" s="14">
        <v>198</v>
      </c>
      <c r="E75" s="14">
        <v>4670</v>
      </c>
      <c r="F75" s="14">
        <v>33</v>
      </c>
      <c r="G75" s="14">
        <v>789</v>
      </c>
      <c r="H75" s="14">
        <v>378</v>
      </c>
      <c r="I75" s="14">
        <v>4127</v>
      </c>
      <c r="J75" s="14">
        <v>19</v>
      </c>
      <c r="K75" s="14">
        <v>178</v>
      </c>
      <c r="L75" s="14">
        <v>2</v>
      </c>
      <c r="M75" s="14">
        <v>290</v>
      </c>
      <c r="N75" s="14">
        <v>0</v>
      </c>
      <c r="O75" s="14">
        <v>0</v>
      </c>
      <c r="P75" s="14">
        <v>13</v>
      </c>
      <c r="Q75" s="14">
        <v>958</v>
      </c>
    </row>
    <row r="76" spans="1:17">
      <c r="A76" s="14" t="s">
        <v>139</v>
      </c>
      <c r="B76" s="14">
        <v>233</v>
      </c>
      <c r="C76" s="14">
        <v>5249</v>
      </c>
      <c r="D76" s="14">
        <v>192</v>
      </c>
      <c r="E76" s="14">
        <v>3003</v>
      </c>
      <c r="F76" s="14">
        <v>7</v>
      </c>
      <c r="G76" s="14">
        <v>101</v>
      </c>
      <c r="H76" s="14">
        <v>184</v>
      </c>
      <c r="I76" s="14">
        <v>1516</v>
      </c>
      <c r="J76" s="14">
        <v>1</v>
      </c>
      <c r="K76" s="14">
        <v>3</v>
      </c>
      <c r="L76" s="14">
        <v>0</v>
      </c>
      <c r="M76" s="14">
        <v>0</v>
      </c>
      <c r="N76" s="14">
        <v>0</v>
      </c>
      <c r="O76" s="14">
        <v>0</v>
      </c>
      <c r="P76" s="14">
        <v>4</v>
      </c>
      <c r="Q76" s="14">
        <v>418</v>
      </c>
    </row>
    <row r="77" spans="1:17">
      <c r="A77" s="14" t="s">
        <v>140</v>
      </c>
      <c r="B77" s="14">
        <v>49</v>
      </c>
      <c r="C77" s="14">
        <v>750</v>
      </c>
      <c r="D77" s="14">
        <v>212</v>
      </c>
      <c r="E77" s="14">
        <v>3416</v>
      </c>
      <c r="F77" s="14">
        <v>10</v>
      </c>
      <c r="G77" s="14">
        <v>98</v>
      </c>
      <c r="H77" s="14">
        <v>159</v>
      </c>
      <c r="I77" s="14">
        <v>1135</v>
      </c>
      <c r="J77" s="14">
        <v>112</v>
      </c>
      <c r="K77" s="14">
        <v>712</v>
      </c>
      <c r="L77" s="14">
        <v>0</v>
      </c>
      <c r="M77" s="14">
        <v>0</v>
      </c>
      <c r="N77" s="14">
        <v>1</v>
      </c>
      <c r="O77" s="14">
        <v>12</v>
      </c>
      <c r="P77" s="14">
        <v>88</v>
      </c>
      <c r="Q77" s="14">
        <v>1666</v>
      </c>
    </row>
    <row r="78" spans="1:17">
      <c r="A78" s="14" t="s">
        <v>142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25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425</v>
      </c>
      <c r="Q78" s="14">
        <v>5293</v>
      </c>
    </row>
    <row r="79" spans="1:17">
      <c r="A79" s="14" t="s">
        <v>144</v>
      </c>
      <c r="B79" s="14">
        <v>142</v>
      </c>
      <c r="C79" s="14">
        <v>3282</v>
      </c>
      <c r="D79" s="14">
        <v>63</v>
      </c>
      <c r="E79" s="14">
        <v>1073</v>
      </c>
      <c r="F79" s="14">
        <v>1</v>
      </c>
      <c r="G79" s="14">
        <v>49</v>
      </c>
      <c r="H79" s="14">
        <v>102</v>
      </c>
      <c r="I79" s="14">
        <v>1236</v>
      </c>
      <c r="J79" s="14">
        <v>19</v>
      </c>
      <c r="K79" s="14">
        <v>69</v>
      </c>
      <c r="L79" s="14">
        <v>0</v>
      </c>
      <c r="M79" s="14">
        <v>0</v>
      </c>
      <c r="N79" s="14">
        <v>30</v>
      </c>
      <c r="O79" s="14">
        <v>420</v>
      </c>
      <c r="P79" s="14">
        <v>0</v>
      </c>
      <c r="Q79" s="14">
        <v>0</v>
      </c>
    </row>
    <row r="80" spans="1:17">
      <c r="A80" s="14" t="s">
        <v>145</v>
      </c>
      <c r="B80" s="14">
        <v>654</v>
      </c>
      <c r="C80" s="14">
        <v>17821</v>
      </c>
      <c r="D80" s="14">
        <v>121</v>
      </c>
      <c r="E80" s="14">
        <v>3075</v>
      </c>
      <c r="F80" s="14">
        <v>42</v>
      </c>
      <c r="G80" s="14">
        <v>2128</v>
      </c>
      <c r="H80" s="14">
        <v>507</v>
      </c>
      <c r="I80" s="14">
        <v>4960</v>
      </c>
      <c r="J80" s="14">
        <v>57</v>
      </c>
      <c r="K80" s="14">
        <v>1169</v>
      </c>
      <c r="L80" s="14">
        <v>3</v>
      </c>
      <c r="M80" s="14">
        <v>161</v>
      </c>
      <c r="N80" s="14">
        <v>21</v>
      </c>
      <c r="O80" s="14">
        <v>350</v>
      </c>
      <c r="P80" s="14">
        <v>430</v>
      </c>
      <c r="Q80" s="14">
        <v>15372</v>
      </c>
    </row>
    <row r="81" spans="1:17">
      <c r="A81" s="14" t="s">
        <v>321</v>
      </c>
      <c r="B81" s="14">
        <v>918</v>
      </c>
      <c r="C81" s="14">
        <v>16479</v>
      </c>
      <c r="D81" s="14">
        <v>179</v>
      </c>
      <c r="E81" s="14">
        <v>2518</v>
      </c>
      <c r="F81" s="14">
        <v>26</v>
      </c>
      <c r="G81" s="14">
        <v>640</v>
      </c>
      <c r="H81" s="14">
        <v>113</v>
      </c>
      <c r="I81" s="14">
        <v>1966</v>
      </c>
      <c r="J81" s="14">
        <v>36</v>
      </c>
      <c r="K81" s="14">
        <v>213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</row>
    <row r="82" spans="1:17">
      <c r="A82" s="14" t="s">
        <v>150</v>
      </c>
      <c r="B82" s="14">
        <v>34</v>
      </c>
      <c r="C82" s="14">
        <v>105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22</v>
      </c>
      <c r="K82" s="14">
        <v>100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</row>
    <row r="83" spans="1:17">
      <c r="A83" s="14" t="s">
        <v>234</v>
      </c>
      <c r="B83" s="14">
        <v>303</v>
      </c>
      <c r="C83" s="14">
        <v>3571</v>
      </c>
      <c r="D83" s="14">
        <v>163</v>
      </c>
      <c r="E83" s="14">
        <v>1721</v>
      </c>
      <c r="F83" s="14">
        <v>0</v>
      </c>
      <c r="G83" s="14">
        <v>0</v>
      </c>
      <c r="H83" s="14">
        <v>136</v>
      </c>
      <c r="I83" s="14">
        <v>411</v>
      </c>
      <c r="J83" s="14">
        <v>157</v>
      </c>
      <c r="K83" s="14">
        <v>1019</v>
      </c>
      <c r="L83" s="14">
        <v>60</v>
      </c>
      <c r="M83" s="14">
        <v>0</v>
      </c>
      <c r="N83" s="14">
        <v>0</v>
      </c>
      <c r="O83" s="14">
        <v>0</v>
      </c>
      <c r="P83" s="14">
        <v>16</v>
      </c>
      <c r="Q83" s="14">
        <v>5</v>
      </c>
    </row>
    <row r="84" spans="1:17">
      <c r="A84" s="14" t="s">
        <v>153</v>
      </c>
      <c r="B84" s="14">
        <v>69</v>
      </c>
      <c r="C84" s="14">
        <v>439</v>
      </c>
      <c r="D84" s="14">
        <v>145</v>
      </c>
      <c r="E84" s="14">
        <v>1301</v>
      </c>
      <c r="F84" s="14">
        <v>15</v>
      </c>
      <c r="G84" s="14">
        <v>129</v>
      </c>
      <c r="H84" s="14">
        <v>51</v>
      </c>
      <c r="I84" s="14">
        <v>363</v>
      </c>
      <c r="J84" s="14">
        <v>2</v>
      </c>
      <c r="K84" s="14">
        <v>1</v>
      </c>
      <c r="L84" s="14">
        <v>0</v>
      </c>
      <c r="M84" s="14">
        <v>0</v>
      </c>
      <c r="N84" s="14">
        <v>0</v>
      </c>
      <c r="O84" s="14">
        <v>0</v>
      </c>
      <c r="P84" s="14">
        <v>49</v>
      </c>
      <c r="Q84" s="14">
        <v>298</v>
      </c>
    </row>
    <row r="85" spans="1:17">
      <c r="A85" s="14" t="s">
        <v>155</v>
      </c>
      <c r="B85" s="14">
        <v>182</v>
      </c>
      <c r="C85" s="14">
        <v>6802</v>
      </c>
      <c r="D85" s="14">
        <v>49</v>
      </c>
      <c r="E85" s="14">
        <v>1259</v>
      </c>
      <c r="F85" s="14">
        <v>25</v>
      </c>
      <c r="G85" s="14">
        <v>222</v>
      </c>
      <c r="H85" s="14">
        <v>64</v>
      </c>
      <c r="I85" s="14">
        <v>1087</v>
      </c>
      <c r="J85" s="14">
        <v>24</v>
      </c>
      <c r="K85" s="14">
        <v>534</v>
      </c>
      <c r="L85" s="14">
        <v>32</v>
      </c>
      <c r="M85" s="14">
        <v>344</v>
      </c>
      <c r="N85" s="14">
        <v>188</v>
      </c>
      <c r="O85" s="14">
        <v>3265</v>
      </c>
      <c r="P85" s="14">
        <v>4</v>
      </c>
      <c r="Q85" s="14">
        <v>296</v>
      </c>
    </row>
    <row r="86" spans="1:17">
      <c r="A86" s="14" t="s">
        <v>160</v>
      </c>
      <c r="B86" s="14">
        <v>415</v>
      </c>
      <c r="C86" s="14">
        <v>11889</v>
      </c>
      <c r="D86" s="14">
        <v>116</v>
      </c>
      <c r="E86" s="14">
        <v>2668</v>
      </c>
      <c r="F86" s="14">
        <v>3</v>
      </c>
      <c r="G86" s="14">
        <v>85</v>
      </c>
      <c r="H86" s="14">
        <v>216</v>
      </c>
      <c r="I86" s="14">
        <v>3659</v>
      </c>
      <c r="J86" s="14">
        <v>112</v>
      </c>
      <c r="K86" s="14">
        <v>353</v>
      </c>
      <c r="L86" s="14">
        <v>3</v>
      </c>
      <c r="M86" s="14">
        <v>42</v>
      </c>
      <c r="N86" s="14">
        <v>0</v>
      </c>
      <c r="O86" s="14">
        <v>0</v>
      </c>
      <c r="P86" s="14">
        <v>40</v>
      </c>
      <c r="Q86" s="14">
        <v>817</v>
      </c>
    </row>
    <row r="87" spans="1:17">
      <c r="A87" s="14" t="s">
        <v>162</v>
      </c>
      <c r="B87" s="14">
        <v>98</v>
      </c>
      <c r="C87" s="14">
        <v>942</v>
      </c>
      <c r="D87" s="14">
        <v>7</v>
      </c>
      <c r="E87" s="14">
        <v>186</v>
      </c>
      <c r="F87" s="14">
        <v>3</v>
      </c>
      <c r="G87" s="14">
        <v>24</v>
      </c>
      <c r="H87" s="14">
        <v>408</v>
      </c>
      <c r="I87" s="14">
        <v>1720</v>
      </c>
      <c r="J87" s="14">
        <v>575</v>
      </c>
      <c r="K87" s="14">
        <v>3512</v>
      </c>
      <c r="L87" s="14">
        <v>1</v>
      </c>
      <c r="M87" s="14">
        <v>3</v>
      </c>
      <c r="N87" s="14">
        <v>0</v>
      </c>
      <c r="O87" s="14">
        <v>0</v>
      </c>
      <c r="P87" s="14">
        <v>0</v>
      </c>
      <c r="Q87" s="14">
        <v>0</v>
      </c>
    </row>
    <row r="88" spans="1:17">
      <c r="A88" s="14" t="s">
        <v>235</v>
      </c>
      <c r="B88" s="14">
        <v>409</v>
      </c>
      <c r="C88" s="14">
        <v>5333</v>
      </c>
      <c r="D88" s="14">
        <v>303</v>
      </c>
      <c r="E88" s="14">
        <v>8603</v>
      </c>
      <c r="F88" s="14">
        <v>18</v>
      </c>
      <c r="G88" s="14">
        <v>2151</v>
      </c>
      <c r="H88" s="14">
        <v>163</v>
      </c>
      <c r="I88" s="14">
        <v>880</v>
      </c>
      <c r="J88" s="14">
        <v>29</v>
      </c>
      <c r="K88" s="14">
        <v>213</v>
      </c>
      <c r="L88" s="14">
        <v>0</v>
      </c>
      <c r="M88" s="14">
        <v>0</v>
      </c>
      <c r="N88" s="14">
        <v>0</v>
      </c>
      <c r="O88" s="14">
        <v>0</v>
      </c>
      <c r="P88" s="14">
        <v>32</v>
      </c>
      <c r="Q88" s="14">
        <v>2286</v>
      </c>
    </row>
    <row r="89" spans="1:17">
      <c r="A89" s="14" t="s">
        <v>163</v>
      </c>
      <c r="B89" s="14">
        <v>372</v>
      </c>
      <c r="C89" s="14">
        <v>6119</v>
      </c>
      <c r="D89" s="14">
        <v>190</v>
      </c>
      <c r="E89" s="14">
        <v>2534</v>
      </c>
      <c r="F89" s="14">
        <v>56</v>
      </c>
      <c r="G89" s="14">
        <v>449</v>
      </c>
      <c r="H89" s="14">
        <v>399</v>
      </c>
      <c r="I89" s="14">
        <v>3669</v>
      </c>
      <c r="J89" s="14">
        <v>70</v>
      </c>
      <c r="K89" s="14">
        <v>936</v>
      </c>
      <c r="L89" s="14">
        <v>0</v>
      </c>
      <c r="M89" s="14">
        <v>0</v>
      </c>
      <c r="N89" s="14">
        <v>237</v>
      </c>
      <c r="O89" s="14">
        <v>2014</v>
      </c>
      <c r="P89" s="14">
        <v>28</v>
      </c>
      <c r="Q89" s="14">
        <v>653</v>
      </c>
    </row>
    <row r="90" spans="1:17">
      <c r="A90" s="14" t="s">
        <v>164</v>
      </c>
      <c r="B90" s="14">
        <v>298</v>
      </c>
      <c r="C90" s="14">
        <v>5788</v>
      </c>
      <c r="D90" s="14">
        <v>112</v>
      </c>
      <c r="E90" s="14">
        <v>2233</v>
      </c>
      <c r="F90" s="14">
        <v>3</v>
      </c>
      <c r="G90" s="14">
        <v>155</v>
      </c>
      <c r="H90" s="14">
        <v>1</v>
      </c>
      <c r="I90" s="14">
        <v>11</v>
      </c>
      <c r="J90" s="14">
        <v>24</v>
      </c>
      <c r="K90" s="14">
        <v>552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</row>
    <row r="91" spans="1:17">
      <c r="A91" s="14" t="s">
        <v>192</v>
      </c>
      <c r="B91" s="14">
        <v>154</v>
      </c>
      <c r="C91" s="14">
        <v>2922</v>
      </c>
      <c r="D91" s="14">
        <v>32</v>
      </c>
      <c r="E91" s="14">
        <v>527</v>
      </c>
      <c r="F91" s="14">
        <v>7</v>
      </c>
      <c r="G91" s="14">
        <v>63</v>
      </c>
      <c r="H91" s="14">
        <v>67</v>
      </c>
      <c r="I91" s="14">
        <v>624</v>
      </c>
      <c r="J91" s="14">
        <v>34</v>
      </c>
      <c r="K91" s="14">
        <v>226</v>
      </c>
      <c r="L91" s="14">
        <v>0</v>
      </c>
      <c r="M91" s="14">
        <v>0</v>
      </c>
      <c r="N91" s="14">
        <v>0</v>
      </c>
      <c r="O91" s="14">
        <v>0</v>
      </c>
      <c r="P91" s="14">
        <v>13</v>
      </c>
      <c r="Q91" s="14">
        <v>847</v>
      </c>
    </row>
    <row r="92" spans="1:17">
      <c r="A92" s="14" t="s">
        <v>166</v>
      </c>
      <c r="B92" s="14">
        <v>462</v>
      </c>
      <c r="C92" s="14">
        <v>15198</v>
      </c>
      <c r="D92" s="14">
        <v>756</v>
      </c>
      <c r="E92" s="14">
        <v>19520</v>
      </c>
      <c r="F92" s="14">
        <v>186</v>
      </c>
      <c r="G92" s="14">
        <v>1532</v>
      </c>
      <c r="H92" s="14">
        <v>778</v>
      </c>
      <c r="I92" s="14">
        <v>6986</v>
      </c>
      <c r="J92" s="14">
        <v>210</v>
      </c>
      <c r="K92" s="14">
        <v>1872</v>
      </c>
      <c r="L92" s="14">
        <v>12</v>
      </c>
      <c r="M92" s="14">
        <v>72</v>
      </c>
      <c r="N92" s="14">
        <v>166</v>
      </c>
      <c r="O92" s="14">
        <v>1852</v>
      </c>
      <c r="P92" s="14">
        <v>214</v>
      </c>
      <c r="Q92" s="14">
        <v>4862</v>
      </c>
    </row>
    <row r="93" spans="1:17">
      <c r="A93" s="14" t="s">
        <v>167</v>
      </c>
      <c r="B93" s="14">
        <v>493</v>
      </c>
      <c r="C93" s="14">
        <v>13019</v>
      </c>
      <c r="D93" s="14">
        <v>120</v>
      </c>
      <c r="E93" s="14">
        <v>2282</v>
      </c>
      <c r="F93" s="14">
        <v>45</v>
      </c>
      <c r="G93" s="14">
        <v>682</v>
      </c>
      <c r="H93" s="14">
        <v>196</v>
      </c>
      <c r="I93" s="14">
        <v>1417</v>
      </c>
      <c r="J93" s="14">
        <v>55</v>
      </c>
      <c r="K93" s="14">
        <v>574</v>
      </c>
      <c r="L93" s="14">
        <v>0</v>
      </c>
      <c r="M93" s="14">
        <v>0</v>
      </c>
      <c r="N93" s="14">
        <v>0</v>
      </c>
      <c r="O93" s="14">
        <v>0</v>
      </c>
      <c r="P93" s="14">
        <v>6</v>
      </c>
      <c r="Q93" s="14">
        <v>2120</v>
      </c>
    </row>
    <row r="94" spans="1:17">
      <c r="A94" s="14" t="s">
        <v>193</v>
      </c>
      <c r="B94" s="14">
        <v>40</v>
      </c>
      <c r="C94" s="14">
        <v>806</v>
      </c>
      <c r="D94" s="14">
        <v>25</v>
      </c>
      <c r="E94" s="14">
        <v>282</v>
      </c>
      <c r="F94" s="14">
        <v>2</v>
      </c>
      <c r="G94" s="14">
        <v>11</v>
      </c>
      <c r="H94" s="14">
        <v>8</v>
      </c>
      <c r="I94" s="14">
        <v>72</v>
      </c>
      <c r="J94" s="14">
        <v>1</v>
      </c>
      <c r="K94" s="14">
        <v>15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</row>
    <row r="95" spans="1:1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>
      <c r="A96" s="15" t="s">
        <v>11</v>
      </c>
      <c r="B96" s="15">
        <v>240.5</v>
      </c>
      <c r="C96" s="15">
        <v>4911</v>
      </c>
      <c r="D96" s="15">
        <v>85.5</v>
      </c>
      <c r="E96" s="15">
        <v>1380</v>
      </c>
      <c r="F96" s="15">
        <v>10</v>
      </c>
      <c r="G96" s="15">
        <v>149</v>
      </c>
      <c r="H96" s="15">
        <v>122.5</v>
      </c>
      <c r="I96" s="15">
        <v>1365.5</v>
      </c>
      <c r="J96" s="15">
        <v>34</v>
      </c>
      <c r="K96" s="15">
        <v>326.5</v>
      </c>
      <c r="L96" s="15">
        <v>0</v>
      </c>
      <c r="M96" s="15">
        <v>0</v>
      </c>
      <c r="N96" s="15">
        <v>0</v>
      </c>
      <c r="O96" s="15">
        <v>0</v>
      </c>
      <c r="P96" s="15">
        <v>12</v>
      </c>
      <c r="Q96" s="15">
        <v>427</v>
      </c>
    </row>
    <row r="97" spans="1:17">
      <c r="A97" s="15" t="s">
        <v>10</v>
      </c>
      <c r="B97" s="15">
        <v>333.21111111111111</v>
      </c>
      <c r="C97" s="15">
        <v>7128.4222222222224</v>
      </c>
      <c r="D97" s="15">
        <v>164.8111111111111</v>
      </c>
      <c r="E97" s="15">
        <v>2688.8555555555554</v>
      </c>
      <c r="F97" s="15">
        <v>36.488888888888887</v>
      </c>
      <c r="G97" s="15">
        <v>433.45555555555558</v>
      </c>
      <c r="H97" s="15">
        <v>228.27777777777777</v>
      </c>
      <c r="I97" s="15">
        <v>2288.1777777777779</v>
      </c>
      <c r="J97" s="15">
        <v>113.4</v>
      </c>
      <c r="K97" s="15">
        <v>1131.911111111111</v>
      </c>
      <c r="L97" s="15">
        <v>3.2222222222222223</v>
      </c>
      <c r="M97" s="15">
        <v>62.033333333333331</v>
      </c>
      <c r="N97" s="15">
        <v>34.62222222222222</v>
      </c>
      <c r="O97" s="15">
        <v>427.4</v>
      </c>
      <c r="P97" s="15">
        <v>81.822222222222223</v>
      </c>
      <c r="Q97" s="15">
        <v>1851.8555555555556</v>
      </c>
    </row>
    <row r="98" spans="1:17">
      <c r="A98" s="15" t="s">
        <v>237</v>
      </c>
      <c r="B98" s="15">
        <v>29989</v>
      </c>
      <c r="C98" s="15">
        <v>641558</v>
      </c>
      <c r="D98" s="15">
        <v>14833</v>
      </c>
      <c r="E98" s="15">
        <v>241997</v>
      </c>
      <c r="F98" s="15">
        <v>3284</v>
      </c>
      <c r="G98" s="15">
        <v>39011</v>
      </c>
      <c r="H98" s="15">
        <v>20545</v>
      </c>
      <c r="I98" s="15">
        <v>205936</v>
      </c>
      <c r="J98" s="15">
        <v>10206</v>
      </c>
      <c r="K98" s="15">
        <v>101872</v>
      </c>
      <c r="L98" s="15">
        <v>290</v>
      </c>
      <c r="M98" s="15">
        <v>5583</v>
      </c>
      <c r="N98" s="15">
        <v>3116</v>
      </c>
      <c r="O98" s="15">
        <v>38466</v>
      </c>
      <c r="P98" s="15">
        <v>7364</v>
      </c>
      <c r="Q98" s="15">
        <v>166667</v>
      </c>
    </row>
  </sheetData>
  <conditionalFormatting sqref="B5:I51">
    <cfRule type="cellIs" dxfId="14" priority="4" operator="equal">
      <formula>0</formula>
    </cfRule>
  </conditionalFormatting>
  <conditionalFormatting sqref="J5:Q51">
    <cfRule type="cellIs" dxfId="13" priority="3" operator="equal">
      <formula>0</formula>
    </cfRule>
  </conditionalFormatting>
  <conditionalFormatting sqref="A52:I98">
    <cfRule type="cellIs" dxfId="12" priority="2" operator="equal">
      <formula>0</formula>
    </cfRule>
  </conditionalFormatting>
  <conditionalFormatting sqref="J52:Q98">
    <cfRule type="cellIs" dxfId="11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60" orientation="portrait" r:id="rId1"/>
  <headerFooter alignWithMargins="0">
    <oddFooter>&amp;L&amp;9Public Library Statistics 2022–23&amp;C&amp;9&amp;P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4D99-7166-4511-B090-8687E98EFDD1}">
  <sheetPr>
    <pageSetUpPr fitToPage="1"/>
  </sheetPr>
  <dimension ref="A1:N98"/>
  <sheetViews>
    <sheetView topLeftCell="A75" zoomScaleNormal="100" workbookViewId="0"/>
  </sheetViews>
  <sheetFormatPr defaultRowHeight="12.75"/>
  <cols>
    <col min="1" max="1" width="16.42578125" customWidth="1"/>
    <col min="2" max="2" width="10" customWidth="1"/>
    <col min="3" max="3" width="13.28515625" customWidth="1"/>
    <col min="4" max="4" width="13" customWidth="1"/>
    <col min="5" max="5" width="14.85546875" customWidth="1"/>
    <col min="7" max="7" width="11.5703125" customWidth="1"/>
    <col min="8" max="8" width="13" customWidth="1"/>
    <col min="9" max="9" width="12.28515625" customWidth="1"/>
    <col min="10" max="10" width="11.28515625" customWidth="1"/>
    <col min="11" max="11" width="10.5703125" customWidth="1"/>
    <col min="12" max="12" width="11.7109375" customWidth="1"/>
    <col min="13" max="13" width="12.7109375" customWidth="1"/>
  </cols>
  <sheetData>
    <row r="1" spans="1:14" ht="15">
      <c r="A1" s="9" t="s">
        <v>944</v>
      </c>
      <c r="B1" s="9"/>
      <c r="C1" s="9"/>
      <c r="D1" s="9"/>
      <c r="E1" s="9"/>
      <c r="F1" s="139"/>
      <c r="G1" s="139"/>
    </row>
    <row r="2" spans="1:14" ht="14.25">
      <c r="A2" s="3" t="s">
        <v>945</v>
      </c>
      <c r="B2" s="267"/>
      <c r="C2" s="267"/>
      <c r="D2" s="267"/>
      <c r="E2" s="267"/>
      <c r="F2" s="139"/>
      <c r="G2" s="139"/>
    </row>
    <row r="3" spans="1:14" ht="15">
      <c r="A3" s="9"/>
      <c r="B3" s="139"/>
      <c r="C3" s="139"/>
      <c r="D3" s="139"/>
      <c r="E3" s="139"/>
      <c r="F3" s="139"/>
      <c r="G3" s="139"/>
    </row>
    <row r="4" spans="1:14" ht="48">
      <c r="A4" s="110"/>
      <c r="B4" s="114" t="s">
        <v>946</v>
      </c>
      <c r="C4" s="114" t="s">
        <v>947</v>
      </c>
      <c r="D4" s="114" t="s">
        <v>948</v>
      </c>
      <c r="E4" s="114" t="s">
        <v>949</v>
      </c>
      <c r="F4" s="114" t="s">
        <v>950</v>
      </c>
      <c r="G4" s="114" t="s">
        <v>951</v>
      </c>
      <c r="H4" s="158" t="s">
        <v>952</v>
      </c>
      <c r="I4" s="158" t="s">
        <v>953</v>
      </c>
      <c r="J4" s="158" t="s">
        <v>954</v>
      </c>
      <c r="K4" s="158" t="s">
        <v>955</v>
      </c>
      <c r="L4" s="158" t="s">
        <v>956</v>
      </c>
      <c r="M4" s="158" t="s">
        <v>957</v>
      </c>
      <c r="N4" s="94"/>
    </row>
    <row r="5" spans="1:14">
      <c r="A5" s="152" t="s">
        <v>317</v>
      </c>
      <c r="B5" s="216">
        <v>749</v>
      </c>
      <c r="C5" s="216">
        <v>17816</v>
      </c>
      <c r="D5" s="216">
        <v>21</v>
      </c>
      <c r="E5" s="216">
        <v>504</v>
      </c>
      <c r="F5" s="216">
        <v>77</v>
      </c>
      <c r="G5" s="216">
        <v>536</v>
      </c>
      <c r="H5" s="14">
        <v>229</v>
      </c>
      <c r="I5" s="14">
        <v>2653</v>
      </c>
      <c r="J5" s="14">
        <v>330</v>
      </c>
      <c r="K5" s="14">
        <v>5659</v>
      </c>
      <c r="L5" s="14">
        <v>0</v>
      </c>
      <c r="M5" s="14">
        <v>0</v>
      </c>
    </row>
    <row r="6" spans="1:14">
      <c r="A6" s="152" t="s">
        <v>184</v>
      </c>
      <c r="B6" s="216">
        <v>105</v>
      </c>
      <c r="C6" s="216">
        <v>2629</v>
      </c>
      <c r="D6" s="216">
        <v>0</v>
      </c>
      <c r="E6" s="216">
        <v>0</v>
      </c>
      <c r="F6" s="216">
        <v>52</v>
      </c>
      <c r="G6" s="216">
        <v>440</v>
      </c>
      <c r="H6" s="14">
        <v>54</v>
      </c>
      <c r="I6" s="14">
        <v>702</v>
      </c>
      <c r="J6" s="14">
        <v>55</v>
      </c>
      <c r="K6" s="14">
        <v>575</v>
      </c>
      <c r="L6" s="14">
        <v>7</v>
      </c>
      <c r="M6" s="14">
        <v>135</v>
      </c>
    </row>
    <row r="7" spans="1:14">
      <c r="A7" s="152" t="s">
        <v>29</v>
      </c>
      <c r="B7" s="310">
        <v>1</v>
      </c>
      <c r="C7" s="310">
        <v>15</v>
      </c>
      <c r="D7" s="310">
        <v>1</v>
      </c>
      <c r="E7" s="310">
        <v>3</v>
      </c>
      <c r="F7" s="310">
        <v>1</v>
      </c>
      <c r="G7" s="310">
        <v>52</v>
      </c>
      <c r="H7" s="14">
        <v>0</v>
      </c>
      <c r="I7" s="14">
        <v>0</v>
      </c>
      <c r="J7" s="14">
        <v>1</v>
      </c>
      <c r="K7" s="14">
        <v>5</v>
      </c>
      <c r="L7" s="14">
        <v>1</v>
      </c>
      <c r="M7" s="14">
        <v>13</v>
      </c>
    </row>
    <row r="8" spans="1:14">
      <c r="A8" s="152" t="s">
        <v>30</v>
      </c>
      <c r="B8" s="216">
        <v>132</v>
      </c>
      <c r="C8" s="216">
        <v>4973</v>
      </c>
      <c r="D8" s="216">
        <v>6</v>
      </c>
      <c r="E8" s="216">
        <v>157</v>
      </c>
      <c r="F8" s="216">
        <v>28</v>
      </c>
      <c r="G8" s="216">
        <v>297</v>
      </c>
      <c r="H8" s="14">
        <v>89</v>
      </c>
      <c r="I8" s="14">
        <v>1392</v>
      </c>
      <c r="J8" s="14">
        <v>15</v>
      </c>
      <c r="K8" s="14">
        <v>659</v>
      </c>
      <c r="L8" s="14">
        <v>0</v>
      </c>
      <c r="M8" s="14">
        <v>0</v>
      </c>
    </row>
    <row r="9" spans="1:14">
      <c r="A9" s="152" t="s">
        <v>32</v>
      </c>
      <c r="B9" s="216">
        <v>711</v>
      </c>
      <c r="C9" s="216">
        <v>12871</v>
      </c>
      <c r="D9" s="310">
        <v>87</v>
      </c>
      <c r="E9" s="310">
        <v>1202</v>
      </c>
      <c r="F9" s="216">
        <v>104</v>
      </c>
      <c r="G9" s="216">
        <v>528</v>
      </c>
      <c r="H9" s="14">
        <v>260</v>
      </c>
      <c r="I9" s="14">
        <v>2922</v>
      </c>
      <c r="J9" s="14">
        <v>199</v>
      </c>
      <c r="K9" s="14">
        <v>2358</v>
      </c>
      <c r="L9" s="14">
        <v>0</v>
      </c>
      <c r="M9" s="14">
        <v>0</v>
      </c>
    </row>
    <row r="10" spans="1:14">
      <c r="A10" s="152" t="s">
        <v>33</v>
      </c>
      <c r="B10" s="216">
        <v>424</v>
      </c>
      <c r="C10" s="216">
        <v>5087</v>
      </c>
      <c r="D10" s="216">
        <v>55</v>
      </c>
      <c r="E10" s="216">
        <v>953</v>
      </c>
      <c r="F10" s="216">
        <v>35</v>
      </c>
      <c r="G10" s="216">
        <v>52</v>
      </c>
      <c r="H10" s="14">
        <v>41</v>
      </c>
      <c r="I10" s="14">
        <v>280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52" t="s">
        <v>37</v>
      </c>
      <c r="B11" s="216">
        <v>0</v>
      </c>
      <c r="C11" s="216">
        <v>0</v>
      </c>
      <c r="D11" s="216">
        <v>16</v>
      </c>
      <c r="E11" s="216">
        <v>155</v>
      </c>
      <c r="F11" s="216">
        <v>0</v>
      </c>
      <c r="G11" s="216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4">
      <c r="A12" s="152" t="s">
        <v>213</v>
      </c>
      <c r="B12" s="216">
        <v>580</v>
      </c>
      <c r="C12" s="216">
        <v>1244</v>
      </c>
      <c r="D12" s="216">
        <v>19</v>
      </c>
      <c r="E12" s="216">
        <v>28</v>
      </c>
      <c r="F12" s="216">
        <v>64</v>
      </c>
      <c r="G12" s="216">
        <v>47</v>
      </c>
      <c r="H12" s="14">
        <v>2</v>
      </c>
      <c r="I12" s="14">
        <v>19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52" t="s">
        <v>38</v>
      </c>
      <c r="B13" s="216">
        <v>1458</v>
      </c>
      <c r="C13" s="216">
        <v>48486</v>
      </c>
      <c r="D13" s="216">
        <v>4</v>
      </c>
      <c r="E13" s="216">
        <v>34</v>
      </c>
      <c r="F13" s="310">
        <v>509</v>
      </c>
      <c r="G13" s="216">
        <v>972</v>
      </c>
      <c r="H13" s="14">
        <v>284</v>
      </c>
      <c r="I13" s="14">
        <v>7529</v>
      </c>
      <c r="J13" s="14">
        <v>48</v>
      </c>
      <c r="K13" s="14">
        <v>2630</v>
      </c>
      <c r="L13" s="14">
        <v>12</v>
      </c>
      <c r="M13" s="14">
        <v>294</v>
      </c>
    </row>
    <row r="14" spans="1:14">
      <c r="A14" s="152" t="s">
        <v>42</v>
      </c>
      <c r="B14" s="216">
        <v>320</v>
      </c>
      <c r="C14" s="216">
        <v>8724</v>
      </c>
      <c r="D14" s="216">
        <v>14</v>
      </c>
      <c r="E14" s="216">
        <v>409</v>
      </c>
      <c r="F14" s="310">
        <v>0</v>
      </c>
      <c r="G14" s="310">
        <v>0</v>
      </c>
      <c r="H14" s="14">
        <v>2</v>
      </c>
      <c r="I14" s="14">
        <v>8</v>
      </c>
      <c r="J14" s="14">
        <v>17</v>
      </c>
      <c r="K14" s="14">
        <v>1140</v>
      </c>
      <c r="L14" s="14">
        <v>0</v>
      </c>
      <c r="M14" s="14">
        <v>0</v>
      </c>
    </row>
    <row r="15" spans="1:14">
      <c r="A15" s="152" t="s">
        <v>44</v>
      </c>
      <c r="B15" s="216">
        <v>8</v>
      </c>
      <c r="C15" s="216">
        <v>21</v>
      </c>
      <c r="D15" s="310">
        <v>0</v>
      </c>
      <c r="E15" s="310">
        <v>0</v>
      </c>
      <c r="F15" s="216">
        <v>5</v>
      </c>
      <c r="G15" s="216">
        <v>7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4">
      <c r="A16" s="152" t="s">
        <v>47</v>
      </c>
      <c r="B16" s="216">
        <v>1</v>
      </c>
      <c r="C16" s="216">
        <v>2</v>
      </c>
      <c r="D16" s="216">
        <v>0</v>
      </c>
      <c r="E16" s="216">
        <v>0</v>
      </c>
      <c r="F16" s="216">
        <v>1</v>
      </c>
      <c r="G16" s="310">
        <v>221</v>
      </c>
      <c r="H16" s="14">
        <v>2</v>
      </c>
      <c r="I16" s="14">
        <v>1088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52" t="s">
        <v>49</v>
      </c>
      <c r="B17" s="216">
        <v>237</v>
      </c>
      <c r="C17" s="216">
        <v>4075</v>
      </c>
      <c r="D17" s="216">
        <v>91</v>
      </c>
      <c r="E17" s="216">
        <v>1240</v>
      </c>
      <c r="F17" s="216">
        <v>42</v>
      </c>
      <c r="G17" s="216">
        <v>367</v>
      </c>
      <c r="H17" s="14">
        <v>133</v>
      </c>
      <c r="I17" s="14">
        <v>3813</v>
      </c>
      <c r="J17" s="14">
        <v>38</v>
      </c>
      <c r="K17" s="14">
        <v>615</v>
      </c>
      <c r="L17" s="14">
        <v>2</v>
      </c>
      <c r="M17" s="14">
        <v>53</v>
      </c>
    </row>
    <row r="18" spans="1:13">
      <c r="A18" s="152" t="s">
        <v>53</v>
      </c>
      <c r="B18" s="310">
        <v>212</v>
      </c>
      <c r="C18" s="310">
        <v>5731</v>
      </c>
      <c r="D18" s="310">
        <v>7</v>
      </c>
      <c r="E18" s="310">
        <v>238</v>
      </c>
      <c r="F18" s="310">
        <v>24</v>
      </c>
      <c r="G18" s="310">
        <v>35</v>
      </c>
      <c r="H18" s="14">
        <v>52</v>
      </c>
      <c r="I18" s="14">
        <v>1311</v>
      </c>
      <c r="J18" s="14">
        <v>143</v>
      </c>
      <c r="K18" s="14">
        <v>805</v>
      </c>
      <c r="L18" s="14">
        <v>3</v>
      </c>
      <c r="M18" s="14">
        <v>10</v>
      </c>
    </row>
    <row r="19" spans="1:13">
      <c r="A19" s="152" t="s">
        <v>54</v>
      </c>
      <c r="B19" s="216">
        <v>665</v>
      </c>
      <c r="C19" s="216">
        <v>13194</v>
      </c>
      <c r="D19" s="216">
        <v>27</v>
      </c>
      <c r="E19" s="216">
        <v>483</v>
      </c>
      <c r="F19" s="216">
        <v>34</v>
      </c>
      <c r="G19" s="216">
        <v>232</v>
      </c>
      <c r="H19" s="14">
        <v>169</v>
      </c>
      <c r="I19" s="14">
        <v>1746</v>
      </c>
      <c r="J19" s="14">
        <v>156</v>
      </c>
      <c r="K19" s="14">
        <v>4399</v>
      </c>
      <c r="L19" s="14">
        <v>7</v>
      </c>
      <c r="M19" s="14">
        <v>67</v>
      </c>
    </row>
    <row r="20" spans="1:13">
      <c r="A20" s="152" t="s">
        <v>56</v>
      </c>
      <c r="B20" s="216">
        <v>524</v>
      </c>
      <c r="C20" s="216">
        <v>16037</v>
      </c>
      <c r="D20" s="216">
        <v>17</v>
      </c>
      <c r="E20" s="216">
        <v>320</v>
      </c>
      <c r="F20" s="216">
        <v>38</v>
      </c>
      <c r="G20" s="216">
        <v>555</v>
      </c>
      <c r="H20" s="14">
        <v>132</v>
      </c>
      <c r="I20" s="14">
        <v>1228</v>
      </c>
      <c r="J20" s="14">
        <v>94</v>
      </c>
      <c r="K20" s="14">
        <v>1627</v>
      </c>
      <c r="L20" s="14">
        <v>0</v>
      </c>
      <c r="M20" s="14">
        <v>0</v>
      </c>
    </row>
    <row r="21" spans="1:13">
      <c r="A21" s="152" t="s">
        <v>57</v>
      </c>
      <c r="B21" s="216">
        <v>2001</v>
      </c>
      <c r="C21" s="216">
        <v>28078</v>
      </c>
      <c r="D21" s="216">
        <v>1112</v>
      </c>
      <c r="E21" s="216">
        <v>13766</v>
      </c>
      <c r="F21" s="216">
        <v>121</v>
      </c>
      <c r="G21" s="216">
        <v>564</v>
      </c>
      <c r="H21" s="14">
        <v>1228</v>
      </c>
      <c r="I21" s="14">
        <v>9391</v>
      </c>
      <c r="J21" s="14">
        <v>113</v>
      </c>
      <c r="K21" s="14">
        <v>3344</v>
      </c>
      <c r="L21" s="14">
        <v>0</v>
      </c>
      <c r="M21" s="14">
        <v>0</v>
      </c>
    </row>
    <row r="22" spans="1:13">
      <c r="A22" s="152" t="s">
        <v>59</v>
      </c>
      <c r="B22" s="216">
        <v>1379</v>
      </c>
      <c r="C22" s="216">
        <v>26172</v>
      </c>
      <c r="D22" s="216">
        <v>25</v>
      </c>
      <c r="E22" s="216">
        <v>370</v>
      </c>
      <c r="F22" s="216">
        <v>177</v>
      </c>
      <c r="G22" s="216">
        <v>220</v>
      </c>
      <c r="H22" s="14">
        <v>208</v>
      </c>
      <c r="I22" s="14">
        <v>1749</v>
      </c>
      <c r="J22" s="14">
        <v>353</v>
      </c>
      <c r="K22" s="14">
        <v>3275</v>
      </c>
      <c r="L22" s="14">
        <v>0</v>
      </c>
      <c r="M22" s="14">
        <v>0</v>
      </c>
    </row>
    <row r="23" spans="1:13">
      <c r="A23" s="152" t="s">
        <v>318</v>
      </c>
      <c r="B23" s="216">
        <v>1589</v>
      </c>
      <c r="C23" s="216">
        <v>18417</v>
      </c>
      <c r="D23" s="216">
        <v>219</v>
      </c>
      <c r="E23" s="216">
        <v>2829</v>
      </c>
      <c r="F23" s="216">
        <v>528</v>
      </c>
      <c r="G23" s="216">
        <v>2312</v>
      </c>
      <c r="H23" s="14">
        <v>827</v>
      </c>
      <c r="I23" s="14">
        <v>7397</v>
      </c>
      <c r="J23" s="14">
        <v>334</v>
      </c>
      <c r="K23" s="14">
        <v>3379</v>
      </c>
      <c r="L23" s="14">
        <v>0</v>
      </c>
      <c r="M23" s="14">
        <v>0</v>
      </c>
    </row>
    <row r="24" spans="1:13">
      <c r="A24" s="152" t="s">
        <v>220</v>
      </c>
      <c r="B24" s="216">
        <v>476</v>
      </c>
      <c r="C24" s="216">
        <v>8151</v>
      </c>
      <c r="D24" s="216">
        <v>9</v>
      </c>
      <c r="E24" s="216">
        <v>394</v>
      </c>
      <c r="F24" s="216">
        <v>7</v>
      </c>
      <c r="G24" s="216">
        <v>37</v>
      </c>
      <c r="H24" s="14">
        <v>71</v>
      </c>
      <c r="I24" s="14">
        <v>815</v>
      </c>
      <c r="J24" s="14">
        <v>49</v>
      </c>
      <c r="K24" s="14">
        <v>1044</v>
      </c>
      <c r="L24" s="14">
        <v>0</v>
      </c>
      <c r="M24" s="14">
        <v>0</v>
      </c>
    </row>
    <row r="25" spans="1:13">
      <c r="A25" s="152" t="s">
        <v>60</v>
      </c>
      <c r="B25" s="216">
        <v>673</v>
      </c>
      <c r="C25" s="216">
        <v>13481</v>
      </c>
      <c r="D25" s="216">
        <v>161</v>
      </c>
      <c r="E25" s="216">
        <v>1148</v>
      </c>
      <c r="F25" s="216">
        <v>142</v>
      </c>
      <c r="G25" s="216">
        <v>536</v>
      </c>
      <c r="H25" s="14">
        <v>42</v>
      </c>
      <c r="I25" s="14">
        <v>303</v>
      </c>
      <c r="J25" s="14">
        <v>258</v>
      </c>
      <c r="K25" s="14">
        <v>2447</v>
      </c>
      <c r="L25" s="14">
        <v>4</v>
      </c>
      <c r="M25" s="14">
        <v>352</v>
      </c>
    </row>
    <row r="26" spans="1:13">
      <c r="A26" s="152" t="s">
        <v>319</v>
      </c>
      <c r="B26" s="216">
        <v>420</v>
      </c>
      <c r="C26" s="216">
        <v>5459</v>
      </c>
      <c r="D26" s="216">
        <v>22</v>
      </c>
      <c r="E26" s="216">
        <v>158</v>
      </c>
      <c r="F26" s="216">
        <v>273</v>
      </c>
      <c r="G26" s="216">
        <v>984</v>
      </c>
      <c r="H26" s="14">
        <v>621</v>
      </c>
      <c r="I26" s="14">
        <v>5468</v>
      </c>
      <c r="J26" s="14">
        <v>108</v>
      </c>
      <c r="K26" s="14">
        <v>1910</v>
      </c>
      <c r="L26" s="14">
        <v>0</v>
      </c>
      <c r="M26" s="14">
        <v>0</v>
      </c>
    </row>
    <row r="27" spans="1:13">
      <c r="A27" s="152" t="s">
        <v>63</v>
      </c>
      <c r="B27" s="216">
        <v>80</v>
      </c>
      <c r="C27" s="216">
        <v>454</v>
      </c>
      <c r="D27" s="310">
        <v>0</v>
      </c>
      <c r="E27" s="310">
        <v>0</v>
      </c>
      <c r="F27" s="310">
        <v>0</v>
      </c>
      <c r="G27" s="310">
        <v>0</v>
      </c>
      <c r="H27" s="14">
        <v>49</v>
      </c>
      <c r="I27" s="14">
        <v>268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52" t="s">
        <v>65</v>
      </c>
      <c r="B28" s="216">
        <v>216</v>
      </c>
      <c r="C28" s="216">
        <v>5008</v>
      </c>
      <c r="D28" s="216">
        <v>44</v>
      </c>
      <c r="E28" s="216">
        <v>246</v>
      </c>
      <c r="F28" s="216">
        <v>35</v>
      </c>
      <c r="G28" s="216">
        <v>202</v>
      </c>
      <c r="H28" s="14">
        <v>26</v>
      </c>
      <c r="I28" s="14">
        <v>281</v>
      </c>
      <c r="J28" s="14">
        <v>6</v>
      </c>
      <c r="K28" s="14">
        <v>37</v>
      </c>
      <c r="L28" s="14">
        <v>3</v>
      </c>
      <c r="M28" s="14">
        <v>7</v>
      </c>
    </row>
    <row r="29" spans="1:13">
      <c r="A29" s="152" t="s">
        <v>70</v>
      </c>
      <c r="B29" s="216">
        <v>1295</v>
      </c>
      <c r="C29" s="216">
        <v>24295</v>
      </c>
      <c r="D29" s="216">
        <v>418</v>
      </c>
      <c r="E29" s="216">
        <v>3721</v>
      </c>
      <c r="F29" s="216">
        <v>52</v>
      </c>
      <c r="G29" s="216">
        <v>285</v>
      </c>
      <c r="H29" s="14">
        <v>21</v>
      </c>
      <c r="I29" s="14">
        <v>96</v>
      </c>
      <c r="J29" s="14">
        <v>30</v>
      </c>
      <c r="K29" s="14">
        <v>272</v>
      </c>
      <c r="L29" s="14">
        <v>0</v>
      </c>
      <c r="M29" s="14">
        <v>0</v>
      </c>
    </row>
    <row r="30" spans="1:13">
      <c r="A30" s="152" t="s">
        <v>74</v>
      </c>
      <c r="B30" s="310">
        <v>92</v>
      </c>
      <c r="C30" s="310">
        <v>708</v>
      </c>
      <c r="D30" s="310">
        <v>0</v>
      </c>
      <c r="E30" s="310">
        <v>0</v>
      </c>
      <c r="F30" s="310">
        <v>0</v>
      </c>
      <c r="G30" s="310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52" t="s">
        <v>75</v>
      </c>
      <c r="B31" s="310">
        <v>335</v>
      </c>
      <c r="C31" s="310">
        <v>4165</v>
      </c>
      <c r="D31" s="310">
        <v>58</v>
      </c>
      <c r="E31" s="310">
        <v>1117</v>
      </c>
      <c r="F31" s="310">
        <v>27</v>
      </c>
      <c r="G31" s="310">
        <v>192</v>
      </c>
      <c r="H31" s="14">
        <v>63</v>
      </c>
      <c r="I31" s="14">
        <v>809</v>
      </c>
      <c r="J31" s="14">
        <v>112</v>
      </c>
      <c r="K31" s="14">
        <v>882</v>
      </c>
      <c r="L31" s="14">
        <v>0</v>
      </c>
      <c r="M31" s="14">
        <v>0</v>
      </c>
    </row>
    <row r="32" spans="1:13">
      <c r="A32" s="152" t="s">
        <v>76</v>
      </c>
      <c r="B32" s="216">
        <v>1023</v>
      </c>
      <c r="C32" s="216">
        <v>17531</v>
      </c>
      <c r="D32" s="216">
        <v>393</v>
      </c>
      <c r="E32" s="216">
        <v>5524</v>
      </c>
      <c r="F32" s="216">
        <v>887</v>
      </c>
      <c r="G32" s="216">
        <v>4892</v>
      </c>
      <c r="H32" s="14">
        <v>668</v>
      </c>
      <c r="I32" s="14">
        <v>7053</v>
      </c>
      <c r="J32" s="14">
        <v>54</v>
      </c>
      <c r="K32" s="14">
        <v>311</v>
      </c>
      <c r="L32" s="14">
        <v>59</v>
      </c>
      <c r="M32" s="14">
        <v>655</v>
      </c>
    </row>
    <row r="33" spans="1:13">
      <c r="A33" s="152" t="s">
        <v>79</v>
      </c>
      <c r="B33" s="216">
        <v>692</v>
      </c>
      <c r="C33" s="216">
        <v>13749</v>
      </c>
      <c r="D33" s="310">
        <v>16</v>
      </c>
      <c r="E33" s="310">
        <v>424</v>
      </c>
      <c r="F33" s="216">
        <v>1</v>
      </c>
      <c r="G33" s="216">
        <v>22</v>
      </c>
      <c r="H33" s="14">
        <v>77</v>
      </c>
      <c r="I33" s="14">
        <v>806</v>
      </c>
      <c r="J33" s="14">
        <v>157</v>
      </c>
      <c r="K33" s="14">
        <v>1842</v>
      </c>
      <c r="L33" s="14">
        <v>3</v>
      </c>
      <c r="M33" s="14">
        <v>19</v>
      </c>
    </row>
    <row r="34" spans="1:13">
      <c r="A34" s="152" t="s">
        <v>186</v>
      </c>
      <c r="B34" s="216">
        <v>175</v>
      </c>
      <c r="C34" s="216">
        <v>3452</v>
      </c>
      <c r="D34" s="310">
        <v>0</v>
      </c>
      <c r="E34" s="310">
        <v>0</v>
      </c>
      <c r="F34" s="216">
        <v>42</v>
      </c>
      <c r="G34" s="216">
        <v>126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52" t="s">
        <v>82</v>
      </c>
      <c r="B35" s="216">
        <v>302</v>
      </c>
      <c r="C35" s="216">
        <v>10149</v>
      </c>
      <c r="D35" s="216">
        <v>7</v>
      </c>
      <c r="E35" s="216">
        <v>159</v>
      </c>
      <c r="F35" s="216">
        <v>16</v>
      </c>
      <c r="G35" s="216">
        <v>118</v>
      </c>
      <c r="H35" s="14">
        <v>131</v>
      </c>
      <c r="I35" s="14">
        <v>4499</v>
      </c>
      <c r="J35" s="14">
        <v>42</v>
      </c>
      <c r="K35" s="14">
        <v>561</v>
      </c>
      <c r="L35" s="14">
        <v>15</v>
      </c>
      <c r="M35" s="14">
        <v>138</v>
      </c>
    </row>
    <row r="36" spans="1:13">
      <c r="A36" s="152" t="s">
        <v>224</v>
      </c>
      <c r="B36" s="310">
        <v>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52" t="s">
        <v>85</v>
      </c>
      <c r="B37" s="216">
        <v>9</v>
      </c>
      <c r="C37" s="216">
        <v>4396</v>
      </c>
      <c r="D37" s="216">
        <v>4</v>
      </c>
      <c r="E37" s="216">
        <v>2163</v>
      </c>
      <c r="F37" s="310">
        <v>0</v>
      </c>
      <c r="G37" s="310">
        <v>0</v>
      </c>
      <c r="H37" s="14">
        <v>5</v>
      </c>
      <c r="I37" s="14">
        <v>2177</v>
      </c>
      <c r="J37" s="14">
        <v>3</v>
      </c>
      <c r="K37" s="14">
        <v>150</v>
      </c>
      <c r="L37" s="14">
        <v>0</v>
      </c>
      <c r="M37" s="14">
        <v>0</v>
      </c>
    </row>
    <row r="38" spans="1:13">
      <c r="A38" s="152" t="s">
        <v>88</v>
      </c>
      <c r="B38" s="216">
        <v>128</v>
      </c>
      <c r="C38" s="216">
        <v>3398</v>
      </c>
      <c r="D38" s="216">
        <v>19</v>
      </c>
      <c r="E38" s="216">
        <v>630</v>
      </c>
      <c r="F38" s="216">
        <v>9</v>
      </c>
      <c r="G38" s="216">
        <v>80</v>
      </c>
      <c r="H38" s="14">
        <v>65</v>
      </c>
      <c r="I38" s="14">
        <v>1205</v>
      </c>
      <c r="J38" s="14">
        <v>53</v>
      </c>
      <c r="K38" s="14">
        <v>1416</v>
      </c>
      <c r="L38" s="14">
        <v>0</v>
      </c>
      <c r="M38" s="14">
        <v>0</v>
      </c>
    </row>
    <row r="39" spans="1:13">
      <c r="A39" s="152" t="s">
        <v>225</v>
      </c>
      <c r="B39" s="216">
        <v>792</v>
      </c>
      <c r="C39" s="216">
        <v>23479</v>
      </c>
      <c r="D39" s="216">
        <v>3</v>
      </c>
      <c r="E39" s="216">
        <v>41</v>
      </c>
      <c r="F39" s="310">
        <v>1</v>
      </c>
      <c r="G39" s="310">
        <v>3</v>
      </c>
      <c r="H39" s="14">
        <v>250</v>
      </c>
      <c r="I39" s="14">
        <v>2942</v>
      </c>
      <c r="J39" s="14">
        <v>6</v>
      </c>
      <c r="K39" s="14">
        <v>161</v>
      </c>
      <c r="L39" s="14">
        <v>10</v>
      </c>
      <c r="M39" s="14">
        <v>30</v>
      </c>
    </row>
    <row r="40" spans="1:13">
      <c r="A40" s="152" t="s">
        <v>91</v>
      </c>
      <c r="B40" s="310">
        <v>0</v>
      </c>
      <c r="C40" s="310">
        <v>0</v>
      </c>
      <c r="D40" s="310">
        <v>1</v>
      </c>
      <c r="E40" s="310">
        <v>1</v>
      </c>
      <c r="F40" s="310">
        <v>0</v>
      </c>
      <c r="G40" s="310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152" t="s">
        <v>92</v>
      </c>
      <c r="B41" s="216">
        <v>120</v>
      </c>
      <c r="C41" s="216">
        <v>2650</v>
      </c>
      <c r="D41" s="216">
        <v>8</v>
      </c>
      <c r="E41" s="216">
        <v>168</v>
      </c>
      <c r="F41" s="216">
        <v>80</v>
      </c>
      <c r="G41" s="216">
        <v>1018</v>
      </c>
      <c r="H41" s="14">
        <v>26</v>
      </c>
      <c r="I41" s="14">
        <v>633</v>
      </c>
      <c r="J41" s="14">
        <v>4</v>
      </c>
      <c r="K41" s="14">
        <v>45</v>
      </c>
      <c r="L41" s="14">
        <v>6</v>
      </c>
      <c r="M41" s="14">
        <v>124</v>
      </c>
    </row>
    <row r="42" spans="1:13">
      <c r="A42" s="152" t="s">
        <v>188</v>
      </c>
      <c r="B42" s="216">
        <v>1119</v>
      </c>
      <c r="C42" s="216">
        <v>34572</v>
      </c>
      <c r="D42" s="216">
        <v>416</v>
      </c>
      <c r="E42" s="216">
        <v>1122</v>
      </c>
      <c r="F42" s="216">
        <v>43</v>
      </c>
      <c r="G42" s="216">
        <v>212</v>
      </c>
      <c r="H42" s="14">
        <v>5103</v>
      </c>
      <c r="I42" s="14">
        <v>246</v>
      </c>
      <c r="J42" s="14">
        <v>361</v>
      </c>
      <c r="K42" s="14">
        <v>4823</v>
      </c>
      <c r="L42" s="14">
        <v>178</v>
      </c>
      <c r="M42" s="14">
        <v>1940</v>
      </c>
    </row>
    <row r="43" spans="1:13">
      <c r="A43" s="152" t="s">
        <v>96</v>
      </c>
      <c r="B43" s="216">
        <v>245</v>
      </c>
      <c r="C43" s="216">
        <v>2957</v>
      </c>
      <c r="D43" s="310">
        <v>1</v>
      </c>
      <c r="E43" s="310">
        <v>3</v>
      </c>
      <c r="F43" s="216">
        <v>16</v>
      </c>
      <c r="G43" s="216">
        <v>63</v>
      </c>
      <c r="H43" s="14">
        <v>38</v>
      </c>
      <c r="I43" s="14">
        <v>700</v>
      </c>
      <c r="J43" s="14">
        <v>1</v>
      </c>
      <c r="K43" s="14">
        <v>320</v>
      </c>
      <c r="L43" s="14">
        <v>0</v>
      </c>
      <c r="M43" s="14">
        <v>0</v>
      </c>
    </row>
    <row r="44" spans="1:13">
      <c r="A44" s="152" t="s">
        <v>98</v>
      </c>
      <c r="B44" s="216">
        <v>89</v>
      </c>
      <c r="C44" s="216">
        <v>1790</v>
      </c>
      <c r="D44" s="216">
        <v>8</v>
      </c>
      <c r="E44" s="216">
        <v>140</v>
      </c>
      <c r="F44" s="216">
        <v>19</v>
      </c>
      <c r="G44" s="216">
        <v>141</v>
      </c>
      <c r="H44" s="14">
        <v>16</v>
      </c>
      <c r="I44" s="14">
        <v>313</v>
      </c>
      <c r="J44" s="14">
        <v>6</v>
      </c>
      <c r="K44" s="14">
        <v>162</v>
      </c>
      <c r="L44" s="14">
        <v>0</v>
      </c>
      <c r="M44" s="14">
        <v>0</v>
      </c>
    </row>
    <row r="45" spans="1:13">
      <c r="A45" s="152" t="s">
        <v>99</v>
      </c>
      <c r="B45" s="216">
        <v>138</v>
      </c>
      <c r="C45" s="216">
        <v>3851</v>
      </c>
      <c r="D45" s="216">
        <v>13</v>
      </c>
      <c r="E45" s="216">
        <v>167</v>
      </c>
      <c r="F45" s="216">
        <v>2</v>
      </c>
      <c r="G45" s="216">
        <v>23</v>
      </c>
      <c r="H45" s="14">
        <v>11</v>
      </c>
      <c r="I45" s="14">
        <v>314</v>
      </c>
      <c r="J45" s="14">
        <v>134</v>
      </c>
      <c r="K45" s="14">
        <v>5812</v>
      </c>
      <c r="L45" s="14">
        <v>1</v>
      </c>
      <c r="M45" s="14">
        <v>91</v>
      </c>
    </row>
    <row r="46" spans="1:13">
      <c r="A46" s="152" t="s">
        <v>226</v>
      </c>
      <c r="B46" s="216">
        <v>779</v>
      </c>
      <c r="C46" s="216">
        <v>11049</v>
      </c>
      <c r="D46" s="216">
        <v>2</v>
      </c>
      <c r="E46" s="216">
        <v>102</v>
      </c>
      <c r="F46" s="216">
        <v>14</v>
      </c>
      <c r="G46" s="216">
        <v>168</v>
      </c>
      <c r="H46" s="14">
        <v>16</v>
      </c>
      <c r="I46" s="14">
        <v>930</v>
      </c>
      <c r="J46" s="14">
        <v>21</v>
      </c>
      <c r="K46" s="14">
        <v>852</v>
      </c>
      <c r="L46" s="14">
        <v>0</v>
      </c>
      <c r="M46" s="14">
        <v>0</v>
      </c>
    </row>
    <row r="47" spans="1:13">
      <c r="A47" s="152" t="s">
        <v>102</v>
      </c>
      <c r="B47" s="310">
        <v>0</v>
      </c>
      <c r="C47" s="310">
        <v>0</v>
      </c>
      <c r="D47" s="310">
        <v>5</v>
      </c>
      <c r="E47" s="310">
        <v>20</v>
      </c>
      <c r="F47" s="310">
        <v>0</v>
      </c>
      <c r="G47" s="310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>
      <c r="A48" s="152" t="s">
        <v>104</v>
      </c>
      <c r="B48" s="216">
        <v>1049</v>
      </c>
      <c r="C48" s="216">
        <v>18468</v>
      </c>
      <c r="D48" s="216">
        <v>98</v>
      </c>
      <c r="E48" s="216">
        <v>1596</v>
      </c>
      <c r="F48" s="216">
        <v>357</v>
      </c>
      <c r="G48" s="216">
        <v>1058</v>
      </c>
      <c r="H48" s="14">
        <v>136</v>
      </c>
      <c r="I48" s="14">
        <v>1869</v>
      </c>
      <c r="J48" s="14">
        <v>210</v>
      </c>
      <c r="K48" s="14">
        <v>4063</v>
      </c>
      <c r="L48" s="14">
        <v>5</v>
      </c>
      <c r="M48" s="14">
        <v>43</v>
      </c>
    </row>
    <row r="49" spans="1:13">
      <c r="A49" s="152" t="s">
        <v>105</v>
      </c>
      <c r="B49" s="216">
        <v>396</v>
      </c>
      <c r="C49" s="216">
        <v>10677</v>
      </c>
      <c r="D49" s="216">
        <v>56</v>
      </c>
      <c r="E49" s="216">
        <v>2641</v>
      </c>
      <c r="F49" s="216">
        <v>49</v>
      </c>
      <c r="G49" s="216">
        <v>785</v>
      </c>
      <c r="H49" s="14">
        <v>67</v>
      </c>
      <c r="I49" s="14">
        <v>1819</v>
      </c>
      <c r="J49" s="14">
        <v>88</v>
      </c>
      <c r="K49" s="14">
        <v>1146</v>
      </c>
      <c r="L49" s="14">
        <v>1</v>
      </c>
      <c r="M49" s="14">
        <v>32</v>
      </c>
    </row>
    <row r="50" spans="1:13">
      <c r="A50" s="152" t="s">
        <v>108</v>
      </c>
      <c r="B50" s="216">
        <v>121</v>
      </c>
      <c r="C50" s="216">
        <v>1835</v>
      </c>
      <c r="D50" s="310">
        <v>0</v>
      </c>
      <c r="E50" s="310">
        <v>0</v>
      </c>
      <c r="F50" s="310">
        <v>21</v>
      </c>
      <c r="G50" s="310">
        <v>100</v>
      </c>
      <c r="H50" s="14">
        <v>3</v>
      </c>
      <c r="I50" s="14">
        <v>26</v>
      </c>
      <c r="J50" s="14">
        <v>0</v>
      </c>
      <c r="K50" s="14">
        <v>0</v>
      </c>
      <c r="L50" s="14">
        <v>0</v>
      </c>
      <c r="M50" s="14">
        <v>0</v>
      </c>
    </row>
    <row r="51" spans="1:13">
      <c r="A51" s="152" t="s">
        <v>109</v>
      </c>
      <c r="B51" s="216">
        <v>425</v>
      </c>
      <c r="C51" s="216">
        <v>8082</v>
      </c>
      <c r="D51" s="216">
        <v>2</v>
      </c>
      <c r="E51" s="216">
        <v>7</v>
      </c>
      <c r="F51" s="310">
        <v>233</v>
      </c>
      <c r="G51" s="310">
        <v>574</v>
      </c>
      <c r="H51" s="14">
        <v>179</v>
      </c>
      <c r="I51" s="14">
        <v>1512</v>
      </c>
      <c r="J51" s="14">
        <v>6</v>
      </c>
      <c r="K51" s="14">
        <v>11</v>
      </c>
      <c r="L51" s="14">
        <v>5</v>
      </c>
      <c r="M51" s="14">
        <v>36</v>
      </c>
    </row>
    <row r="52" spans="1:13">
      <c r="A52" s="14" t="s">
        <v>227</v>
      </c>
      <c r="B52" s="14">
        <v>646</v>
      </c>
      <c r="C52" s="14">
        <v>12848</v>
      </c>
      <c r="D52" s="14">
        <v>75</v>
      </c>
      <c r="E52" s="14">
        <v>1362</v>
      </c>
      <c r="F52" s="14">
        <v>164</v>
      </c>
      <c r="G52" s="14">
        <v>448</v>
      </c>
      <c r="H52" s="14">
        <v>407</v>
      </c>
      <c r="I52" s="14">
        <v>2590</v>
      </c>
      <c r="J52" s="14">
        <v>32</v>
      </c>
      <c r="K52" s="14">
        <v>351</v>
      </c>
      <c r="L52" s="14">
        <v>6</v>
      </c>
      <c r="M52" s="14">
        <v>20</v>
      </c>
    </row>
    <row r="53" spans="1:13">
      <c r="A53" s="14" t="s">
        <v>112</v>
      </c>
      <c r="B53" s="14">
        <v>682</v>
      </c>
      <c r="C53" s="14">
        <v>8566</v>
      </c>
      <c r="D53" s="14">
        <v>33</v>
      </c>
      <c r="E53" s="14">
        <v>53</v>
      </c>
      <c r="F53" s="14">
        <v>136</v>
      </c>
      <c r="G53" s="14">
        <v>441</v>
      </c>
      <c r="H53" s="14">
        <v>213</v>
      </c>
      <c r="I53" s="14">
        <v>1599</v>
      </c>
      <c r="J53" s="14">
        <v>103</v>
      </c>
      <c r="K53" s="14">
        <v>1457</v>
      </c>
      <c r="L53" s="14">
        <v>0</v>
      </c>
      <c r="M53" s="14">
        <v>0</v>
      </c>
    </row>
    <row r="54" spans="1:13">
      <c r="A54" s="14" t="s">
        <v>113</v>
      </c>
      <c r="B54" s="14">
        <v>0</v>
      </c>
      <c r="C54" s="14">
        <v>0</v>
      </c>
      <c r="D54" s="14">
        <v>8</v>
      </c>
      <c r="E54" s="14">
        <v>153</v>
      </c>
      <c r="F54" s="14">
        <v>56</v>
      </c>
      <c r="G54" s="14">
        <v>104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>
      <c r="A55" s="14" t="s">
        <v>114</v>
      </c>
      <c r="B55" s="14">
        <v>355</v>
      </c>
      <c r="C55" s="14">
        <v>3487</v>
      </c>
      <c r="D55" s="14">
        <v>0</v>
      </c>
      <c r="E55" s="14">
        <v>0</v>
      </c>
      <c r="F55" s="14">
        <v>0</v>
      </c>
      <c r="G55" s="14">
        <v>0</v>
      </c>
      <c r="H55" s="14">
        <v>111</v>
      </c>
      <c r="I55" s="14">
        <v>759</v>
      </c>
      <c r="J55" s="14">
        <v>1</v>
      </c>
      <c r="K55" s="14">
        <v>5</v>
      </c>
      <c r="L55" s="14">
        <v>0</v>
      </c>
      <c r="M55" s="14">
        <v>0</v>
      </c>
    </row>
    <row r="56" spans="1:13">
      <c r="A56" s="14" t="s">
        <v>116</v>
      </c>
      <c r="B56" s="14">
        <v>31</v>
      </c>
      <c r="C56" s="14">
        <v>763</v>
      </c>
      <c r="D56" s="14">
        <v>0</v>
      </c>
      <c r="E56" s="14">
        <v>0</v>
      </c>
      <c r="F56" s="14">
        <v>52</v>
      </c>
      <c r="G56" s="14">
        <v>411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>
      <c r="A57" s="14" t="s">
        <v>189</v>
      </c>
      <c r="B57" s="14">
        <v>96</v>
      </c>
      <c r="C57" s="14">
        <v>1165</v>
      </c>
      <c r="D57" s="14">
        <v>0</v>
      </c>
      <c r="E57" s="14">
        <v>0</v>
      </c>
      <c r="F57" s="14">
        <v>13</v>
      </c>
      <c r="G57" s="14">
        <v>55</v>
      </c>
      <c r="H57" s="14">
        <v>70</v>
      </c>
      <c r="I57" s="14">
        <v>1040</v>
      </c>
      <c r="J57" s="14">
        <v>15</v>
      </c>
      <c r="K57" s="14">
        <v>39</v>
      </c>
      <c r="L57" s="14">
        <v>0</v>
      </c>
      <c r="M57" s="14">
        <v>0</v>
      </c>
    </row>
    <row r="58" spans="1:13">
      <c r="A58" s="14" t="s">
        <v>119</v>
      </c>
      <c r="B58" s="14">
        <v>188</v>
      </c>
      <c r="C58" s="14">
        <v>2166</v>
      </c>
      <c r="D58" s="14">
        <v>17</v>
      </c>
      <c r="E58" s="14">
        <v>207</v>
      </c>
      <c r="F58" s="14">
        <v>25</v>
      </c>
      <c r="G58" s="14">
        <v>92</v>
      </c>
      <c r="H58" s="14">
        <v>49</v>
      </c>
      <c r="I58" s="14">
        <v>609</v>
      </c>
      <c r="J58" s="14">
        <v>70</v>
      </c>
      <c r="K58" s="14">
        <v>718</v>
      </c>
      <c r="L58" s="14">
        <v>0</v>
      </c>
      <c r="M58" s="14">
        <v>0</v>
      </c>
    </row>
    <row r="59" spans="1:13">
      <c r="A59" s="14" t="s">
        <v>327</v>
      </c>
      <c r="B59" s="14">
        <v>0</v>
      </c>
      <c r="C59" s="14">
        <v>0</v>
      </c>
      <c r="D59" s="14">
        <v>0</v>
      </c>
      <c r="E59" s="14">
        <v>0</v>
      </c>
      <c r="F59" s="14">
        <v>2</v>
      </c>
      <c r="G59" s="14">
        <v>138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>
      <c r="A60" s="14" t="s">
        <v>124</v>
      </c>
      <c r="B60" s="14">
        <v>1297</v>
      </c>
      <c r="C60" s="14">
        <v>14381</v>
      </c>
      <c r="D60" s="14">
        <v>12</v>
      </c>
      <c r="E60" s="14">
        <v>1028</v>
      </c>
      <c r="F60" s="14">
        <v>57</v>
      </c>
      <c r="G60" s="14">
        <v>202</v>
      </c>
      <c r="H60" s="14">
        <v>252</v>
      </c>
      <c r="I60" s="14">
        <v>2400</v>
      </c>
      <c r="J60" s="14">
        <v>105</v>
      </c>
      <c r="K60" s="14">
        <v>3165</v>
      </c>
      <c r="L60" s="14">
        <v>20</v>
      </c>
      <c r="M60" s="14">
        <v>122</v>
      </c>
    </row>
    <row r="61" spans="1:13">
      <c r="A61" s="14" t="s">
        <v>125</v>
      </c>
      <c r="B61" s="14">
        <v>486</v>
      </c>
      <c r="C61" s="14">
        <v>17278</v>
      </c>
      <c r="D61" s="14">
        <v>13</v>
      </c>
      <c r="E61" s="14">
        <v>85</v>
      </c>
      <c r="F61" s="14">
        <v>83</v>
      </c>
      <c r="G61" s="14">
        <v>86</v>
      </c>
      <c r="H61" s="14">
        <v>160</v>
      </c>
      <c r="I61" s="14">
        <v>3182</v>
      </c>
      <c r="J61" s="14">
        <v>94</v>
      </c>
      <c r="K61" s="14">
        <v>2929</v>
      </c>
      <c r="L61" s="14">
        <v>1</v>
      </c>
      <c r="M61" s="14">
        <v>30</v>
      </c>
    </row>
    <row r="62" spans="1:13">
      <c r="A62" s="14" t="s">
        <v>228</v>
      </c>
      <c r="B62" s="14">
        <v>43</v>
      </c>
      <c r="C62" s="14">
        <v>997</v>
      </c>
      <c r="D62" s="14">
        <v>5</v>
      </c>
      <c r="E62" s="14">
        <v>62</v>
      </c>
      <c r="F62" s="14">
        <v>57</v>
      </c>
      <c r="G62" s="14">
        <v>314</v>
      </c>
      <c r="H62" s="14">
        <v>71</v>
      </c>
      <c r="I62" s="14">
        <v>1009</v>
      </c>
      <c r="J62" s="14">
        <v>98</v>
      </c>
      <c r="K62" s="14">
        <v>1626</v>
      </c>
      <c r="L62" s="14">
        <v>1</v>
      </c>
      <c r="M62" s="14">
        <v>19</v>
      </c>
    </row>
    <row r="63" spans="1:13">
      <c r="A63" s="14" t="s">
        <v>126</v>
      </c>
      <c r="B63" s="14">
        <v>951</v>
      </c>
      <c r="C63" s="14">
        <v>21427</v>
      </c>
      <c r="D63" s="14">
        <v>11</v>
      </c>
      <c r="E63" s="14">
        <v>85</v>
      </c>
      <c r="F63" s="14">
        <v>630</v>
      </c>
      <c r="G63" s="14">
        <v>1023</v>
      </c>
      <c r="H63" s="14">
        <v>272</v>
      </c>
      <c r="I63" s="14">
        <v>4887</v>
      </c>
      <c r="J63" s="14">
        <v>65</v>
      </c>
      <c r="K63" s="14">
        <v>3943</v>
      </c>
      <c r="L63" s="14">
        <v>0</v>
      </c>
      <c r="M63" s="14">
        <v>0</v>
      </c>
    </row>
    <row r="64" spans="1:13">
      <c r="A64" s="14" t="s">
        <v>190</v>
      </c>
      <c r="B64" s="14">
        <v>13</v>
      </c>
      <c r="C64" s="14">
        <v>137</v>
      </c>
      <c r="D64" s="14">
        <v>4</v>
      </c>
      <c r="E64" s="14">
        <v>270</v>
      </c>
      <c r="F64" s="14">
        <v>23</v>
      </c>
      <c r="G64" s="14">
        <v>53</v>
      </c>
      <c r="H64" s="14">
        <v>31</v>
      </c>
      <c r="I64" s="14">
        <v>184</v>
      </c>
      <c r="J64" s="14">
        <v>1</v>
      </c>
      <c r="K64" s="14">
        <v>5</v>
      </c>
      <c r="L64" s="14">
        <v>0</v>
      </c>
      <c r="M64" s="14">
        <v>0</v>
      </c>
    </row>
    <row r="65" spans="1:13">
      <c r="A65" s="14" t="s">
        <v>129</v>
      </c>
      <c r="B65" s="14">
        <v>57</v>
      </c>
      <c r="C65" s="14">
        <v>762</v>
      </c>
      <c r="D65" s="14">
        <v>0</v>
      </c>
      <c r="E65" s="14">
        <v>0</v>
      </c>
      <c r="F65" s="14">
        <v>10</v>
      </c>
      <c r="G65" s="14">
        <v>58</v>
      </c>
      <c r="H65" s="14">
        <v>0</v>
      </c>
      <c r="I65" s="14">
        <v>0</v>
      </c>
      <c r="J65" s="14">
        <v>96</v>
      </c>
      <c r="K65" s="14">
        <v>1002</v>
      </c>
      <c r="L65" s="14">
        <v>2</v>
      </c>
      <c r="M65" s="14">
        <v>18</v>
      </c>
    </row>
    <row r="66" spans="1:13">
      <c r="A66" s="14" t="s">
        <v>130</v>
      </c>
      <c r="B66" s="14">
        <v>897</v>
      </c>
      <c r="C66" s="14">
        <v>24261</v>
      </c>
      <c r="D66" s="14">
        <v>647</v>
      </c>
      <c r="E66" s="14">
        <v>7709</v>
      </c>
      <c r="F66" s="14">
        <v>108</v>
      </c>
      <c r="G66" s="14">
        <v>715</v>
      </c>
      <c r="H66" s="14">
        <v>259</v>
      </c>
      <c r="I66" s="14">
        <v>4158</v>
      </c>
      <c r="J66" s="14">
        <v>45</v>
      </c>
      <c r="K66" s="14">
        <v>585</v>
      </c>
      <c r="L66" s="14">
        <v>3</v>
      </c>
      <c r="M66" s="14">
        <v>40</v>
      </c>
    </row>
    <row r="67" spans="1:13">
      <c r="A67" s="14" t="s">
        <v>131</v>
      </c>
      <c r="B67" s="14">
        <v>300</v>
      </c>
      <c r="C67" s="14">
        <v>6105</v>
      </c>
      <c r="D67" s="14">
        <v>3</v>
      </c>
      <c r="E67" s="14">
        <v>33</v>
      </c>
      <c r="F67" s="14">
        <v>0</v>
      </c>
      <c r="G67" s="14">
        <v>0</v>
      </c>
      <c r="H67" s="14">
        <v>51</v>
      </c>
      <c r="I67" s="14">
        <v>476</v>
      </c>
      <c r="J67" s="14">
        <v>22</v>
      </c>
      <c r="K67" s="14">
        <v>282</v>
      </c>
      <c r="L67" s="14">
        <v>3</v>
      </c>
      <c r="M67" s="14">
        <v>33</v>
      </c>
    </row>
    <row r="68" spans="1:13">
      <c r="A68" s="14" t="s">
        <v>132</v>
      </c>
      <c r="B68" s="14">
        <v>306</v>
      </c>
      <c r="C68" s="14">
        <v>6840</v>
      </c>
      <c r="D68" s="14">
        <v>0</v>
      </c>
      <c r="E68" s="14">
        <v>0</v>
      </c>
      <c r="F68" s="14">
        <v>5</v>
      </c>
      <c r="G68" s="14">
        <v>48</v>
      </c>
      <c r="H68" s="14">
        <v>23</v>
      </c>
      <c r="I68" s="14">
        <v>662</v>
      </c>
      <c r="J68" s="14">
        <v>6</v>
      </c>
      <c r="K68" s="14">
        <v>67</v>
      </c>
      <c r="L68" s="14">
        <v>0</v>
      </c>
      <c r="M68" s="14">
        <v>0</v>
      </c>
    </row>
    <row r="69" spans="1:13">
      <c r="A69" s="14" t="s">
        <v>134</v>
      </c>
      <c r="B69" s="14">
        <v>0</v>
      </c>
      <c r="C69" s="14">
        <v>0</v>
      </c>
      <c r="D69" s="14">
        <v>0</v>
      </c>
      <c r="E69" s="14">
        <v>0</v>
      </c>
      <c r="F69" s="14">
        <v>18</v>
      </c>
      <c r="G69" s="14">
        <v>71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>
      <c r="A70" s="14" t="s">
        <v>135</v>
      </c>
      <c r="B70" s="14">
        <v>612</v>
      </c>
      <c r="C70" s="14">
        <v>13576</v>
      </c>
      <c r="D70" s="14">
        <v>10</v>
      </c>
      <c r="E70" s="14">
        <v>117</v>
      </c>
      <c r="F70" s="14">
        <v>22</v>
      </c>
      <c r="G70" s="14">
        <v>235</v>
      </c>
      <c r="H70" s="14">
        <v>17</v>
      </c>
      <c r="I70" s="14">
        <v>650</v>
      </c>
      <c r="J70" s="14">
        <v>610</v>
      </c>
      <c r="K70" s="14">
        <v>7764</v>
      </c>
      <c r="L70" s="14">
        <v>1</v>
      </c>
      <c r="M70" s="14">
        <v>4</v>
      </c>
    </row>
    <row r="71" spans="1:13">
      <c r="A71" s="14" t="s">
        <v>230</v>
      </c>
      <c r="B71" s="14">
        <v>1607</v>
      </c>
      <c r="C71" s="14">
        <v>29810</v>
      </c>
      <c r="D71" s="14">
        <v>447</v>
      </c>
      <c r="E71" s="14">
        <v>1031</v>
      </c>
      <c r="F71" s="14">
        <v>469</v>
      </c>
      <c r="G71" s="14">
        <v>955</v>
      </c>
      <c r="H71" s="14">
        <v>1246</v>
      </c>
      <c r="I71" s="14">
        <v>9906</v>
      </c>
      <c r="J71" s="14">
        <v>198</v>
      </c>
      <c r="K71" s="14">
        <v>3367</v>
      </c>
      <c r="L71" s="14">
        <v>24</v>
      </c>
      <c r="M71" s="14">
        <v>33</v>
      </c>
    </row>
    <row r="72" spans="1:13">
      <c r="A72" s="14" t="s">
        <v>231</v>
      </c>
      <c r="B72" s="14">
        <v>0</v>
      </c>
      <c r="C72" s="14">
        <v>0</v>
      </c>
      <c r="D72" s="14">
        <v>0</v>
      </c>
      <c r="E72" s="14">
        <v>0</v>
      </c>
      <c r="F72" s="14">
        <v>329</v>
      </c>
      <c r="G72" s="14">
        <v>329</v>
      </c>
      <c r="H72" s="14">
        <v>1</v>
      </c>
      <c r="I72" s="14">
        <v>17</v>
      </c>
      <c r="J72" s="14">
        <v>0</v>
      </c>
      <c r="K72" s="14">
        <v>0</v>
      </c>
      <c r="L72" s="14">
        <v>0</v>
      </c>
      <c r="M72" s="14">
        <v>0</v>
      </c>
    </row>
    <row r="73" spans="1:13">
      <c r="A73" s="14" t="s">
        <v>320</v>
      </c>
      <c r="B73" s="14">
        <v>793</v>
      </c>
      <c r="C73" s="14">
        <v>15498</v>
      </c>
      <c r="D73" s="14">
        <v>153</v>
      </c>
      <c r="E73" s="14">
        <v>3169</v>
      </c>
      <c r="F73" s="14">
        <v>159</v>
      </c>
      <c r="G73" s="14">
        <v>816</v>
      </c>
      <c r="H73" s="14">
        <v>1028</v>
      </c>
      <c r="I73" s="14">
        <v>11333</v>
      </c>
      <c r="J73" s="14">
        <v>221</v>
      </c>
      <c r="K73" s="14">
        <v>4486</v>
      </c>
      <c r="L73" s="14">
        <v>8</v>
      </c>
      <c r="M73" s="14">
        <v>84</v>
      </c>
    </row>
    <row r="74" spans="1:13">
      <c r="A74" s="14" t="s">
        <v>191</v>
      </c>
      <c r="B74" s="14">
        <v>719</v>
      </c>
      <c r="C74" s="14">
        <v>22020</v>
      </c>
      <c r="D74" s="14">
        <v>391</v>
      </c>
      <c r="E74" s="14">
        <v>7239</v>
      </c>
      <c r="F74" s="14">
        <v>50</v>
      </c>
      <c r="G74" s="14">
        <v>417</v>
      </c>
      <c r="H74" s="14">
        <v>55</v>
      </c>
      <c r="I74" s="14">
        <v>918</v>
      </c>
      <c r="J74" s="14">
        <v>94</v>
      </c>
      <c r="K74" s="14">
        <v>2280</v>
      </c>
      <c r="L74" s="14">
        <v>2</v>
      </c>
      <c r="M74" s="14">
        <v>20</v>
      </c>
    </row>
    <row r="75" spans="1:13">
      <c r="A75" s="14" t="s">
        <v>138</v>
      </c>
      <c r="B75" s="14">
        <v>542</v>
      </c>
      <c r="C75" s="14">
        <v>9167</v>
      </c>
      <c r="D75" s="14">
        <v>5</v>
      </c>
      <c r="E75" s="14">
        <v>111</v>
      </c>
      <c r="F75" s="14">
        <v>19</v>
      </c>
      <c r="G75" s="14">
        <v>123</v>
      </c>
      <c r="H75" s="14">
        <v>16</v>
      </c>
      <c r="I75" s="14">
        <v>233</v>
      </c>
      <c r="J75" s="14">
        <v>501</v>
      </c>
      <c r="K75" s="14">
        <v>8798</v>
      </c>
      <c r="L75" s="14">
        <v>0</v>
      </c>
      <c r="M75" s="14">
        <v>0</v>
      </c>
    </row>
    <row r="76" spans="1:13">
      <c r="A76" s="14" t="s">
        <v>139</v>
      </c>
      <c r="B76" s="14">
        <v>420</v>
      </c>
      <c r="C76" s="14">
        <v>8219</v>
      </c>
      <c r="D76" s="14">
        <v>21</v>
      </c>
      <c r="E76" s="14">
        <v>581</v>
      </c>
      <c r="F76" s="14">
        <v>56</v>
      </c>
      <c r="G76" s="14">
        <v>156</v>
      </c>
      <c r="H76" s="14">
        <v>93</v>
      </c>
      <c r="I76" s="14">
        <v>876</v>
      </c>
      <c r="J76" s="14">
        <v>31</v>
      </c>
      <c r="K76" s="14">
        <v>458</v>
      </c>
      <c r="L76" s="14">
        <v>0</v>
      </c>
      <c r="M76" s="14">
        <v>0</v>
      </c>
    </row>
    <row r="77" spans="1:13">
      <c r="A77" s="14" t="s">
        <v>140</v>
      </c>
      <c r="B77" s="14">
        <v>327</v>
      </c>
      <c r="C77" s="14">
        <v>5339</v>
      </c>
      <c r="D77" s="14">
        <v>12</v>
      </c>
      <c r="E77" s="14">
        <v>268</v>
      </c>
      <c r="F77" s="14">
        <v>33</v>
      </c>
      <c r="G77" s="14">
        <v>159</v>
      </c>
      <c r="H77" s="14">
        <v>50</v>
      </c>
      <c r="I77" s="14">
        <v>308</v>
      </c>
      <c r="J77" s="14">
        <v>208</v>
      </c>
      <c r="K77" s="14">
        <v>1703</v>
      </c>
      <c r="L77" s="14">
        <v>0</v>
      </c>
      <c r="M77" s="14">
        <v>0</v>
      </c>
    </row>
    <row r="78" spans="1:13">
      <c r="A78" s="14" t="s">
        <v>142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>
      <c r="A79" s="14" t="s">
        <v>144</v>
      </c>
      <c r="B79" s="14">
        <v>234</v>
      </c>
      <c r="C79" s="14">
        <v>4438</v>
      </c>
      <c r="D79" s="14">
        <v>12</v>
      </c>
      <c r="E79" s="14">
        <v>18</v>
      </c>
      <c r="F79" s="14">
        <v>16</v>
      </c>
      <c r="G79" s="14">
        <v>96</v>
      </c>
      <c r="H79" s="14">
        <v>43</v>
      </c>
      <c r="I79" s="14">
        <v>96</v>
      </c>
      <c r="J79" s="14">
        <v>3</v>
      </c>
      <c r="K79" s="14">
        <v>69</v>
      </c>
      <c r="L79" s="14">
        <v>0</v>
      </c>
      <c r="M79" s="14">
        <v>0</v>
      </c>
    </row>
    <row r="80" spans="1:13">
      <c r="A80" s="14" t="s">
        <v>145</v>
      </c>
      <c r="B80" s="14">
        <v>1326</v>
      </c>
      <c r="C80" s="14">
        <v>36455</v>
      </c>
      <c r="D80" s="14">
        <v>38</v>
      </c>
      <c r="E80" s="14">
        <v>1194</v>
      </c>
      <c r="F80" s="14">
        <v>66</v>
      </c>
      <c r="G80" s="14">
        <v>974</v>
      </c>
      <c r="H80" s="14">
        <v>24</v>
      </c>
      <c r="I80" s="14">
        <v>336</v>
      </c>
      <c r="J80" s="14">
        <v>327</v>
      </c>
      <c r="K80" s="14">
        <v>3615</v>
      </c>
      <c r="L80" s="14">
        <v>31</v>
      </c>
      <c r="M80" s="14">
        <v>1951</v>
      </c>
    </row>
    <row r="81" spans="1:13">
      <c r="A81" s="14" t="s">
        <v>321</v>
      </c>
      <c r="B81" s="14">
        <v>918</v>
      </c>
      <c r="C81" s="14">
        <v>16479</v>
      </c>
      <c r="D81" s="14">
        <v>33</v>
      </c>
      <c r="E81" s="14">
        <v>1038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14" t="s">
        <v>150</v>
      </c>
      <c r="B82" s="14">
        <v>22</v>
      </c>
      <c r="C82" s="14">
        <v>105</v>
      </c>
      <c r="D82" s="14">
        <v>0</v>
      </c>
      <c r="E82" s="14">
        <v>0</v>
      </c>
      <c r="F82" s="14">
        <v>22</v>
      </c>
      <c r="G82" s="14">
        <v>105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>
      <c r="A83" s="14" t="s">
        <v>234</v>
      </c>
      <c r="B83" s="14">
        <v>459</v>
      </c>
      <c r="C83" s="14">
        <v>4599</v>
      </c>
      <c r="D83" s="14">
        <v>4</v>
      </c>
      <c r="E83" s="14">
        <v>22</v>
      </c>
      <c r="F83" s="14">
        <v>68</v>
      </c>
      <c r="G83" s="14">
        <v>63</v>
      </c>
      <c r="H83" s="14">
        <v>207</v>
      </c>
      <c r="I83" s="14">
        <v>1470</v>
      </c>
      <c r="J83" s="14">
        <v>55</v>
      </c>
      <c r="K83" s="14">
        <v>117</v>
      </c>
      <c r="L83" s="14">
        <v>0</v>
      </c>
      <c r="M83" s="14">
        <v>0</v>
      </c>
    </row>
    <row r="84" spans="1:13">
      <c r="A84" s="14" t="s">
        <v>153</v>
      </c>
      <c r="B84" s="14">
        <v>96</v>
      </c>
      <c r="C84" s="14">
        <v>980</v>
      </c>
      <c r="D84" s="14">
        <v>5</v>
      </c>
      <c r="E84" s="14">
        <v>64</v>
      </c>
      <c r="F84" s="14">
        <v>7</v>
      </c>
      <c r="G84" s="14">
        <v>151</v>
      </c>
      <c r="H84" s="14">
        <v>175</v>
      </c>
      <c r="I84" s="14">
        <v>1163</v>
      </c>
      <c r="J84" s="14">
        <v>35</v>
      </c>
      <c r="K84" s="14">
        <v>178</v>
      </c>
      <c r="L84" s="14">
        <v>1</v>
      </c>
      <c r="M84" s="14">
        <v>3</v>
      </c>
    </row>
    <row r="85" spans="1:13">
      <c r="A85" s="14" t="s">
        <v>155</v>
      </c>
      <c r="B85" s="14">
        <v>389</v>
      </c>
      <c r="C85" s="14">
        <v>10924</v>
      </c>
      <c r="D85" s="14">
        <v>16</v>
      </c>
      <c r="E85" s="14">
        <v>383</v>
      </c>
      <c r="F85" s="14">
        <v>63</v>
      </c>
      <c r="G85" s="14">
        <v>501</v>
      </c>
      <c r="H85" s="14">
        <v>84</v>
      </c>
      <c r="I85" s="14">
        <v>1381</v>
      </c>
      <c r="J85" s="14">
        <v>5</v>
      </c>
      <c r="K85" s="14">
        <v>330</v>
      </c>
      <c r="L85" s="14">
        <v>1</v>
      </c>
      <c r="M85" s="14">
        <v>30</v>
      </c>
    </row>
    <row r="86" spans="1:13">
      <c r="A86" s="14" t="s">
        <v>160</v>
      </c>
      <c r="B86" s="14">
        <v>497</v>
      </c>
      <c r="C86" s="14">
        <v>13705</v>
      </c>
      <c r="D86" s="14">
        <v>6</v>
      </c>
      <c r="E86" s="14">
        <v>151</v>
      </c>
      <c r="F86" s="14">
        <v>137</v>
      </c>
      <c r="G86" s="14">
        <v>777</v>
      </c>
      <c r="H86" s="14">
        <v>208</v>
      </c>
      <c r="I86" s="14">
        <v>3802</v>
      </c>
      <c r="J86" s="14">
        <v>57</v>
      </c>
      <c r="K86" s="14">
        <v>1078</v>
      </c>
      <c r="L86" s="14">
        <v>0</v>
      </c>
      <c r="M86" s="14">
        <v>0</v>
      </c>
    </row>
    <row r="87" spans="1:13">
      <c r="A87" s="14" t="s">
        <v>162</v>
      </c>
      <c r="B87" s="14">
        <v>129</v>
      </c>
      <c r="C87" s="14">
        <v>1299</v>
      </c>
      <c r="D87" s="14">
        <v>1</v>
      </c>
      <c r="E87" s="14">
        <v>20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>
      <c r="A88" s="14" t="s">
        <v>235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>
      <c r="A89" s="14" t="s">
        <v>163</v>
      </c>
      <c r="B89" s="14">
        <v>822</v>
      </c>
      <c r="C89" s="14">
        <v>9993</v>
      </c>
      <c r="D89" s="14">
        <v>18</v>
      </c>
      <c r="E89" s="14">
        <v>342</v>
      </c>
      <c r="F89" s="14">
        <v>79</v>
      </c>
      <c r="G89" s="14">
        <v>879</v>
      </c>
      <c r="H89" s="14">
        <v>218</v>
      </c>
      <c r="I89" s="14">
        <v>2275</v>
      </c>
      <c r="J89" s="14">
        <v>215</v>
      </c>
      <c r="K89" s="14">
        <v>2885</v>
      </c>
      <c r="L89" s="14">
        <v>0</v>
      </c>
      <c r="M89" s="14">
        <v>0</v>
      </c>
    </row>
    <row r="90" spans="1:13">
      <c r="A90" s="14" t="s">
        <v>164</v>
      </c>
      <c r="B90" s="14">
        <v>187</v>
      </c>
      <c r="C90" s="14">
        <v>5349</v>
      </c>
      <c r="D90" s="14">
        <v>59</v>
      </c>
      <c r="E90" s="14">
        <v>1478</v>
      </c>
      <c r="F90" s="14">
        <v>13</v>
      </c>
      <c r="G90" s="14">
        <v>136</v>
      </c>
      <c r="H90" s="14">
        <v>135</v>
      </c>
      <c r="I90" s="14">
        <v>991</v>
      </c>
      <c r="J90" s="14">
        <v>46</v>
      </c>
      <c r="K90" s="14">
        <v>766</v>
      </c>
      <c r="L90" s="14">
        <v>0</v>
      </c>
      <c r="M90" s="14">
        <v>0</v>
      </c>
    </row>
    <row r="91" spans="1:13">
      <c r="A91" s="14" t="s">
        <v>192</v>
      </c>
      <c r="B91" s="14">
        <v>193</v>
      </c>
      <c r="C91" s="14">
        <v>3330</v>
      </c>
      <c r="D91" s="14">
        <v>3</v>
      </c>
      <c r="E91" s="14">
        <v>102</v>
      </c>
      <c r="F91" s="14">
        <v>19</v>
      </c>
      <c r="G91" s="14">
        <v>65</v>
      </c>
      <c r="H91" s="14">
        <v>18</v>
      </c>
      <c r="I91" s="14">
        <v>257</v>
      </c>
      <c r="J91" s="14">
        <v>72</v>
      </c>
      <c r="K91" s="14">
        <v>1388</v>
      </c>
      <c r="L91" s="14">
        <v>1</v>
      </c>
      <c r="M91" s="14">
        <v>14</v>
      </c>
    </row>
    <row r="92" spans="1:13">
      <c r="A92" s="14" t="s">
        <v>166</v>
      </c>
      <c r="B92" s="14">
        <v>1176</v>
      </c>
      <c r="C92" s="14">
        <v>33084</v>
      </c>
      <c r="D92" s="14">
        <v>240</v>
      </c>
      <c r="E92" s="14">
        <v>3958</v>
      </c>
      <c r="F92" s="14">
        <v>136</v>
      </c>
      <c r="G92" s="14">
        <v>1052</v>
      </c>
      <c r="H92" s="14">
        <v>878</v>
      </c>
      <c r="I92" s="14">
        <v>7606</v>
      </c>
      <c r="J92" s="14">
        <v>390</v>
      </c>
      <c r="K92" s="14">
        <v>6988</v>
      </c>
      <c r="L92" s="14">
        <v>8</v>
      </c>
      <c r="M92" s="14">
        <v>52</v>
      </c>
    </row>
    <row r="93" spans="1:13">
      <c r="A93" s="14" t="s">
        <v>167</v>
      </c>
      <c r="B93" s="14">
        <v>643</v>
      </c>
      <c r="C93" s="14">
        <v>18176</v>
      </c>
      <c r="D93" s="14">
        <v>6</v>
      </c>
      <c r="E93" s="14">
        <v>310</v>
      </c>
      <c r="F93" s="14">
        <v>213</v>
      </c>
      <c r="G93" s="14">
        <v>795</v>
      </c>
      <c r="H93" s="14">
        <v>10</v>
      </c>
      <c r="I93" s="14">
        <v>88</v>
      </c>
      <c r="J93" s="14">
        <v>29</v>
      </c>
      <c r="K93" s="14">
        <v>442</v>
      </c>
      <c r="L93" s="14">
        <v>14</v>
      </c>
      <c r="M93" s="14">
        <v>283</v>
      </c>
    </row>
    <row r="94" spans="1:13">
      <c r="A94" s="14" t="s">
        <v>193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>
      <c r="A96" s="15" t="s">
        <v>11</v>
      </c>
      <c r="B96" s="15">
        <v>323.5</v>
      </c>
      <c r="C96" s="15">
        <v>5344</v>
      </c>
      <c r="D96" s="15">
        <v>8.5</v>
      </c>
      <c r="E96" s="15">
        <v>156</v>
      </c>
      <c r="F96" s="15">
        <v>30.5</v>
      </c>
      <c r="G96" s="15">
        <v>146</v>
      </c>
      <c r="H96" s="15">
        <v>50.5</v>
      </c>
      <c r="I96" s="15">
        <v>730.5</v>
      </c>
      <c r="J96" s="15">
        <v>33.5</v>
      </c>
      <c r="K96" s="15">
        <v>509.5</v>
      </c>
      <c r="L96" s="15">
        <v>0</v>
      </c>
      <c r="M96" s="15">
        <v>0</v>
      </c>
    </row>
    <row r="97" spans="1:13">
      <c r="A97" s="15" t="s">
        <v>10</v>
      </c>
      <c r="B97" s="15">
        <v>452.71111111111111</v>
      </c>
      <c r="C97" s="15">
        <v>9234.5111111111109</v>
      </c>
      <c r="D97" s="15">
        <v>64.36666666666666</v>
      </c>
      <c r="E97" s="15">
        <v>855.84444444444443</v>
      </c>
      <c r="F97" s="15">
        <v>84.233333333333334</v>
      </c>
      <c r="G97" s="15">
        <v>356.65555555555557</v>
      </c>
      <c r="H97" s="15">
        <v>198.56666666666666</v>
      </c>
      <c r="I97" s="15">
        <v>1617.4777777777779</v>
      </c>
      <c r="J97" s="15">
        <v>82.833333333333329</v>
      </c>
      <c r="K97" s="15">
        <v>1351.3666666666666</v>
      </c>
      <c r="L97" s="15">
        <v>4.9888888888888889</v>
      </c>
      <c r="M97" s="15">
        <v>75.5</v>
      </c>
    </row>
    <row r="98" spans="1:13">
      <c r="A98" s="15" t="s">
        <v>237</v>
      </c>
      <c r="B98" s="15">
        <v>40744</v>
      </c>
      <c r="C98" s="15">
        <v>831106</v>
      </c>
      <c r="D98" s="15">
        <v>5793</v>
      </c>
      <c r="E98" s="15">
        <v>77026</v>
      </c>
      <c r="F98" s="15">
        <v>7581</v>
      </c>
      <c r="G98" s="15">
        <v>32099</v>
      </c>
      <c r="H98" s="15">
        <v>17871</v>
      </c>
      <c r="I98" s="15">
        <v>145573</v>
      </c>
      <c r="J98" s="15">
        <v>7455</v>
      </c>
      <c r="K98" s="15">
        <v>121623</v>
      </c>
      <c r="L98" s="15">
        <v>449</v>
      </c>
      <c r="M98" s="15">
        <v>6795</v>
      </c>
    </row>
  </sheetData>
  <conditionalFormatting sqref="B5:G51">
    <cfRule type="cellIs" dxfId="10" priority="4" operator="equal">
      <formula>0</formula>
    </cfRule>
  </conditionalFormatting>
  <conditionalFormatting sqref="H4:M51">
    <cfRule type="cellIs" dxfId="9" priority="3" operator="equal">
      <formula>0</formula>
    </cfRule>
  </conditionalFormatting>
  <conditionalFormatting sqref="A52:G98">
    <cfRule type="cellIs" dxfId="8" priority="2" operator="equal">
      <formula>0</formula>
    </cfRule>
  </conditionalFormatting>
  <conditionalFormatting sqref="H52:M98">
    <cfRule type="cellIs" dxfId="7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60" orientation="portrait" r:id="rId1"/>
  <headerFooter alignWithMargins="0">
    <oddFooter>&amp;L&amp;9Public Library Statistics 2022–23&amp;C&amp;9&amp;P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E97"/>
  <sheetViews>
    <sheetView zoomScaleNormal="100" workbookViewId="0">
      <pane ySplit="2" topLeftCell="A81" activePane="bottomLeft" state="frozen"/>
      <selection sqref="A1:C97"/>
      <selection pane="bottomLeft"/>
    </sheetView>
  </sheetViews>
  <sheetFormatPr defaultRowHeight="14.25" customHeight="1"/>
  <cols>
    <col min="1" max="1" width="22.28515625" customWidth="1"/>
    <col min="2" max="2" width="12.7109375" customWidth="1"/>
    <col min="3" max="3" width="18.140625" customWidth="1"/>
    <col min="4" max="4" width="22.28515625" customWidth="1"/>
    <col min="5" max="5" width="12.140625" customWidth="1"/>
    <col min="7" max="7" width="18.28515625" bestFit="1" customWidth="1"/>
    <col min="8" max="8" width="21.5703125" bestFit="1" customWidth="1"/>
    <col min="9" max="9" width="22.42578125" bestFit="1" customWidth="1"/>
  </cols>
  <sheetData>
    <row r="1" spans="1:5" ht="16.5" customHeight="1">
      <c r="A1" s="9" t="s">
        <v>958</v>
      </c>
    </row>
    <row r="2" spans="1:5" ht="14.25" customHeight="1">
      <c r="A2" s="3" t="s">
        <v>959</v>
      </c>
    </row>
    <row r="4" spans="1:5" ht="14.25" customHeight="1">
      <c r="A4" s="242" t="s">
        <v>317</v>
      </c>
      <c r="B4" s="243">
        <v>82000</v>
      </c>
      <c r="D4" s="242"/>
      <c r="E4" s="10"/>
    </row>
    <row r="5" spans="1:5" ht="14.25" customHeight="1">
      <c r="A5" s="242" t="s">
        <v>184</v>
      </c>
      <c r="B5" s="243">
        <v>4236</v>
      </c>
      <c r="D5" s="242"/>
      <c r="E5" s="10"/>
    </row>
    <row r="6" spans="1:5" ht="14.25" customHeight="1">
      <c r="A6" s="242" t="s">
        <v>29</v>
      </c>
      <c r="B6" s="242">
        <v>378</v>
      </c>
      <c r="D6" s="242"/>
      <c r="E6" s="10"/>
    </row>
    <row r="7" spans="1:5" ht="14.25" customHeight="1">
      <c r="A7" s="242" t="s">
        <v>30</v>
      </c>
      <c r="B7" s="243">
        <v>50051</v>
      </c>
      <c r="D7" s="242"/>
      <c r="E7" s="10"/>
    </row>
    <row r="8" spans="1:5" ht="14.25" customHeight="1">
      <c r="A8" s="242" t="s">
        <v>32</v>
      </c>
      <c r="B8" s="243">
        <v>159553</v>
      </c>
      <c r="D8" s="242"/>
      <c r="E8" s="10"/>
    </row>
    <row r="9" spans="1:5" ht="14.25" customHeight="1">
      <c r="A9" s="242" t="s">
        <v>33</v>
      </c>
      <c r="B9" s="243">
        <v>9786</v>
      </c>
      <c r="D9" s="242"/>
      <c r="E9" s="10"/>
    </row>
    <row r="10" spans="1:5" ht="14.25" customHeight="1">
      <c r="A10" s="242" t="s">
        <v>37</v>
      </c>
      <c r="B10" s="243">
        <v>779</v>
      </c>
      <c r="D10" s="242"/>
      <c r="E10" s="10"/>
    </row>
    <row r="11" spans="1:5" ht="14.25" customHeight="1">
      <c r="A11" s="242" t="s">
        <v>213</v>
      </c>
      <c r="B11" s="243">
        <v>6844</v>
      </c>
      <c r="D11" s="242"/>
      <c r="E11" s="282"/>
    </row>
    <row r="12" spans="1:5" ht="14.25" customHeight="1">
      <c r="A12" s="242" t="s">
        <v>38</v>
      </c>
      <c r="B12" s="243">
        <v>328669</v>
      </c>
      <c r="D12" s="242"/>
      <c r="E12" s="10"/>
    </row>
    <row r="13" spans="1:5" ht="14.25" customHeight="1">
      <c r="A13" s="242" t="s">
        <v>42</v>
      </c>
      <c r="B13" s="243">
        <v>167396</v>
      </c>
      <c r="D13" s="242"/>
      <c r="E13" s="10"/>
    </row>
    <row r="14" spans="1:5" ht="14.25" customHeight="1">
      <c r="A14" s="242" t="s">
        <v>44</v>
      </c>
      <c r="B14" s="243">
        <v>1958</v>
      </c>
      <c r="D14" s="242"/>
      <c r="E14" s="10"/>
    </row>
    <row r="15" spans="1:5" ht="14.25" customHeight="1">
      <c r="A15" s="242" t="s">
        <v>47</v>
      </c>
      <c r="B15" s="243">
        <v>0</v>
      </c>
      <c r="D15" s="242"/>
      <c r="E15" s="10"/>
    </row>
    <row r="16" spans="1:5" ht="14.25" customHeight="1">
      <c r="A16" s="242" t="s">
        <v>49</v>
      </c>
      <c r="B16" s="243">
        <v>227284</v>
      </c>
      <c r="D16" s="242"/>
      <c r="E16" s="10"/>
    </row>
    <row r="17" spans="1:5" ht="14.25" customHeight="1">
      <c r="A17" s="242" t="s">
        <v>53</v>
      </c>
      <c r="B17" s="243">
        <v>94877</v>
      </c>
      <c r="D17" s="242"/>
      <c r="E17" s="10"/>
    </row>
    <row r="18" spans="1:5" ht="14.25" customHeight="1">
      <c r="A18" s="242" t="s">
        <v>54</v>
      </c>
      <c r="B18" s="243">
        <v>907600</v>
      </c>
      <c r="D18" s="242"/>
      <c r="E18" s="10"/>
    </row>
    <row r="19" spans="1:5" ht="14.25" customHeight="1">
      <c r="A19" s="242" t="s">
        <v>56</v>
      </c>
      <c r="B19" s="243">
        <v>94098</v>
      </c>
      <c r="D19" s="242"/>
      <c r="E19" s="10"/>
    </row>
    <row r="20" spans="1:5" ht="14.25" customHeight="1">
      <c r="A20" s="242" t="s">
        <v>57</v>
      </c>
      <c r="B20" s="243">
        <v>84777</v>
      </c>
      <c r="D20" s="242"/>
      <c r="E20" s="10"/>
    </row>
    <row r="21" spans="1:5" ht="14.25" customHeight="1">
      <c r="A21" s="242" t="s">
        <v>59</v>
      </c>
      <c r="B21" s="243">
        <v>0</v>
      </c>
      <c r="D21" s="242"/>
      <c r="E21" s="10"/>
    </row>
    <row r="22" spans="1:5" ht="14.25" customHeight="1">
      <c r="A22" s="242" t="s">
        <v>318</v>
      </c>
      <c r="B22" s="243">
        <v>106563</v>
      </c>
      <c r="D22" s="242"/>
      <c r="E22" s="10"/>
    </row>
    <row r="23" spans="1:5" ht="14.25" customHeight="1">
      <c r="A23" s="242" t="s">
        <v>220</v>
      </c>
      <c r="B23" s="243">
        <v>850539</v>
      </c>
      <c r="D23" s="242"/>
      <c r="E23" s="10"/>
    </row>
    <row r="24" spans="1:5" ht="14.25" customHeight="1">
      <c r="A24" s="242" t="s">
        <v>60</v>
      </c>
      <c r="B24" s="243">
        <v>41824</v>
      </c>
      <c r="D24" s="242"/>
      <c r="E24" s="10"/>
    </row>
    <row r="25" spans="1:5" ht="14.25" customHeight="1">
      <c r="A25" s="242" t="s">
        <v>319</v>
      </c>
      <c r="B25" s="243">
        <v>176054</v>
      </c>
      <c r="D25" s="242"/>
      <c r="E25" s="10"/>
    </row>
    <row r="26" spans="1:5" ht="14.25" customHeight="1">
      <c r="A26" s="242" t="s">
        <v>63</v>
      </c>
      <c r="B26" s="242">
        <v>0</v>
      </c>
      <c r="D26" s="242"/>
      <c r="E26" s="10"/>
    </row>
    <row r="27" spans="1:5" ht="14.25" customHeight="1">
      <c r="A27" s="242" t="s">
        <v>65</v>
      </c>
      <c r="B27" s="243">
        <v>73280</v>
      </c>
      <c r="D27" s="242"/>
      <c r="E27" s="10"/>
    </row>
    <row r="28" spans="1:5" ht="14.25" customHeight="1">
      <c r="A28" s="242" t="s">
        <v>70</v>
      </c>
      <c r="B28" s="243">
        <v>142999</v>
      </c>
      <c r="D28" s="242"/>
      <c r="E28" s="10"/>
    </row>
    <row r="29" spans="1:5" ht="14.25" customHeight="1">
      <c r="A29" s="242" t="s">
        <v>74</v>
      </c>
      <c r="B29" s="242">
        <v>0</v>
      </c>
      <c r="D29" s="242"/>
      <c r="E29" s="10"/>
    </row>
    <row r="30" spans="1:5" ht="14.25" customHeight="1">
      <c r="A30" s="242" t="s">
        <v>75</v>
      </c>
      <c r="B30" s="243">
        <v>40916</v>
      </c>
      <c r="D30" s="242"/>
      <c r="E30" s="10"/>
    </row>
    <row r="31" spans="1:5" ht="14.25" customHeight="1">
      <c r="A31" s="242" t="s">
        <v>76</v>
      </c>
      <c r="B31" s="243">
        <v>62853</v>
      </c>
      <c r="D31" s="242"/>
      <c r="E31" s="10"/>
    </row>
    <row r="32" spans="1:5" ht="14.25" customHeight="1">
      <c r="A32" s="242" t="s">
        <v>79</v>
      </c>
      <c r="B32" s="243">
        <v>507798</v>
      </c>
      <c r="D32" s="242"/>
      <c r="E32" s="10"/>
    </row>
    <row r="33" spans="1:5" ht="14.25" customHeight="1">
      <c r="A33" s="242" t="s">
        <v>186</v>
      </c>
      <c r="B33" s="242">
        <v>0</v>
      </c>
      <c r="D33" s="242"/>
      <c r="E33" s="10"/>
    </row>
    <row r="34" spans="1:5" ht="14.25" customHeight="1">
      <c r="A34" s="242" t="s">
        <v>82</v>
      </c>
      <c r="B34" s="243">
        <v>61018</v>
      </c>
      <c r="D34" s="242"/>
      <c r="E34" s="282"/>
    </row>
    <row r="35" spans="1:5" ht="14.25" customHeight="1">
      <c r="A35" s="242" t="s">
        <v>224</v>
      </c>
      <c r="B35" s="243">
        <v>1036</v>
      </c>
      <c r="D35" s="242"/>
      <c r="E35" s="243"/>
    </row>
    <row r="36" spans="1:5" ht="14.25" customHeight="1">
      <c r="A36" s="242" t="s">
        <v>85</v>
      </c>
      <c r="B36" s="243">
        <v>2111</v>
      </c>
      <c r="D36" s="242"/>
      <c r="E36" s="243"/>
    </row>
    <row r="37" spans="1:5" ht="14.25" customHeight="1">
      <c r="A37" s="242" t="s">
        <v>88</v>
      </c>
      <c r="B37" s="243">
        <v>29395</v>
      </c>
      <c r="D37" s="2"/>
      <c r="E37" s="243"/>
    </row>
    <row r="38" spans="1:5" ht="14.25" customHeight="1">
      <c r="A38" s="242" t="s">
        <v>225</v>
      </c>
      <c r="B38" s="243">
        <v>171831</v>
      </c>
      <c r="D38" s="242"/>
      <c r="E38" s="243"/>
    </row>
    <row r="39" spans="1:5" ht="14.25" customHeight="1">
      <c r="A39" s="242" t="s">
        <v>91</v>
      </c>
      <c r="B39" s="243">
        <v>0</v>
      </c>
      <c r="D39" s="242"/>
      <c r="E39" s="243"/>
    </row>
    <row r="40" spans="1:5" ht="14.25" customHeight="1">
      <c r="A40" s="242" t="s">
        <v>92</v>
      </c>
      <c r="B40" s="243">
        <v>209920</v>
      </c>
      <c r="D40" s="242"/>
      <c r="E40" s="243"/>
    </row>
    <row r="41" spans="1:5" ht="14.25" customHeight="1">
      <c r="A41" s="242" t="s">
        <v>188</v>
      </c>
      <c r="B41" s="243">
        <v>566035</v>
      </c>
      <c r="D41" s="242"/>
      <c r="E41" s="243"/>
    </row>
    <row r="42" spans="1:5" ht="14.25" customHeight="1">
      <c r="A42" s="242" t="s">
        <v>96</v>
      </c>
      <c r="B42" s="243">
        <v>48548</v>
      </c>
      <c r="D42" s="242"/>
      <c r="E42" s="243"/>
    </row>
    <row r="43" spans="1:5" ht="14.25" customHeight="1">
      <c r="A43" s="242" t="s">
        <v>98</v>
      </c>
      <c r="B43" s="243">
        <v>53252</v>
      </c>
      <c r="D43" s="242"/>
      <c r="E43" s="243"/>
    </row>
    <row r="44" spans="1:5" ht="14.25" customHeight="1">
      <c r="A44" s="242" t="s">
        <v>99</v>
      </c>
      <c r="B44" s="243">
        <v>58074</v>
      </c>
      <c r="D44" s="242"/>
      <c r="E44" s="243"/>
    </row>
    <row r="45" spans="1:5" ht="14.25" customHeight="1">
      <c r="A45" s="242" t="s">
        <v>226</v>
      </c>
      <c r="B45" s="243">
        <v>271503</v>
      </c>
      <c r="D45" s="242"/>
      <c r="E45" s="243"/>
    </row>
    <row r="46" spans="1:5" ht="14.25" customHeight="1">
      <c r="A46" s="242" t="s">
        <v>102</v>
      </c>
      <c r="B46" s="243">
        <v>1589</v>
      </c>
      <c r="D46" s="242"/>
      <c r="E46" s="243"/>
    </row>
    <row r="47" spans="1:5" ht="14.25" customHeight="1">
      <c r="A47" s="242" t="s">
        <v>104</v>
      </c>
      <c r="B47" s="243">
        <v>275844</v>
      </c>
      <c r="E47" s="151"/>
    </row>
    <row r="48" spans="1:5" ht="14.25" customHeight="1">
      <c r="A48" s="242" t="s">
        <v>105</v>
      </c>
      <c r="B48" s="243">
        <v>52182</v>
      </c>
      <c r="D48" s="7"/>
      <c r="E48" s="181"/>
    </row>
    <row r="49" spans="1:5" ht="14.25" customHeight="1">
      <c r="A49" s="242" t="s">
        <v>108</v>
      </c>
      <c r="B49" s="243">
        <v>168286</v>
      </c>
      <c r="D49" s="7"/>
      <c r="E49" s="181"/>
    </row>
    <row r="50" spans="1:5" ht="14.25" customHeight="1">
      <c r="A50" s="152" t="s">
        <v>109</v>
      </c>
      <c r="B50" s="243">
        <v>576597</v>
      </c>
      <c r="D50" s="7"/>
      <c r="E50" s="181"/>
    </row>
    <row r="51" spans="1:5" ht="14.25" customHeight="1">
      <c r="A51" s="14" t="s">
        <v>227</v>
      </c>
      <c r="B51" s="14">
        <v>60340</v>
      </c>
    </row>
    <row r="52" spans="1:5" ht="14.25" customHeight="1">
      <c r="A52" s="14" t="s">
        <v>112</v>
      </c>
      <c r="B52" s="14">
        <v>165891</v>
      </c>
    </row>
    <row r="53" spans="1:5" ht="14.25" customHeight="1">
      <c r="A53" s="14" t="s">
        <v>113</v>
      </c>
      <c r="B53" s="14">
        <v>70589</v>
      </c>
    </row>
    <row r="54" spans="1:5" ht="14.25" customHeight="1">
      <c r="A54" s="14" t="s">
        <v>114</v>
      </c>
      <c r="B54" s="14">
        <v>68649</v>
      </c>
    </row>
    <row r="55" spans="1:5" ht="14.25" customHeight="1">
      <c r="A55" s="14" t="s">
        <v>116</v>
      </c>
      <c r="B55" s="14">
        <v>103305</v>
      </c>
    </row>
    <row r="56" spans="1:5" ht="14.25" customHeight="1">
      <c r="A56" s="14" t="s">
        <v>189</v>
      </c>
      <c r="B56" s="14">
        <v>53870</v>
      </c>
    </row>
    <row r="57" spans="1:5" ht="14.25" customHeight="1">
      <c r="A57" s="14" t="s">
        <v>119</v>
      </c>
      <c r="B57" s="14">
        <v>23000</v>
      </c>
    </row>
    <row r="58" spans="1:5" ht="14.25" customHeight="1">
      <c r="A58" s="14" t="s">
        <v>327</v>
      </c>
      <c r="B58" s="14">
        <v>1943</v>
      </c>
    </row>
    <row r="59" spans="1:5" ht="14.25" customHeight="1">
      <c r="A59" s="14" t="s">
        <v>124</v>
      </c>
      <c r="B59" s="14">
        <v>276789</v>
      </c>
    </row>
    <row r="60" spans="1:5" ht="14.25" customHeight="1">
      <c r="A60" s="14" t="s">
        <v>125</v>
      </c>
      <c r="B60" s="14">
        <v>247226</v>
      </c>
    </row>
    <row r="61" spans="1:5" ht="14.25" customHeight="1">
      <c r="A61" s="14" t="s">
        <v>228</v>
      </c>
      <c r="B61" s="14">
        <v>0</v>
      </c>
    </row>
    <row r="62" spans="1:5" ht="14.25" customHeight="1">
      <c r="A62" s="14" t="s">
        <v>126</v>
      </c>
      <c r="B62" s="14">
        <v>391601</v>
      </c>
    </row>
    <row r="63" spans="1:5" ht="14.25" customHeight="1">
      <c r="A63" s="14" t="s">
        <v>190</v>
      </c>
      <c r="B63" s="14">
        <v>1530</v>
      </c>
    </row>
    <row r="64" spans="1:5" ht="14.25" customHeight="1">
      <c r="A64" s="14" t="s">
        <v>129</v>
      </c>
      <c r="B64" s="14">
        <v>8600</v>
      </c>
    </row>
    <row r="65" spans="1:2" ht="14.25" customHeight="1">
      <c r="A65" s="14" t="s">
        <v>130</v>
      </c>
      <c r="B65" s="14">
        <v>528313</v>
      </c>
    </row>
    <row r="66" spans="1:2" ht="14.25" customHeight="1">
      <c r="A66" s="14" t="s">
        <v>131</v>
      </c>
      <c r="B66" s="14">
        <v>79272</v>
      </c>
    </row>
    <row r="67" spans="1:2" ht="14.25" customHeight="1">
      <c r="A67" s="14" t="s">
        <v>132</v>
      </c>
      <c r="B67" s="14">
        <v>379046</v>
      </c>
    </row>
    <row r="68" spans="1:2" ht="14.25" customHeight="1">
      <c r="A68" s="14" t="s">
        <v>134</v>
      </c>
      <c r="B68" s="14">
        <v>59342</v>
      </c>
    </row>
    <row r="69" spans="1:2" ht="14.25" customHeight="1">
      <c r="A69" s="14" t="s">
        <v>135</v>
      </c>
      <c r="B69" s="14">
        <v>243287</v>
      </c>
    </row>
    <row r="70" spans="1:2" ht="14.25" customHeight="1">
      <c r="A70" s="14" t="s">
        <v>230</v>
      </c>
      <c r="B70" s="14">
        <v>347432</v>
      </c>
    </row>
    <row r="71" spans="1:2" ht="14.25" customHeight="1">
      <c r="A71" s="14" t="s">
        <v>231</v>
      </c>
      <c r="B71" s="14">
        <v>54533</v>
      </c>
    </row>
    <row r="72" spans="1:2" ht="14.25" customHeight="1">
      <c r="A72" s="14" t="s">
        <v>320</v>
      </c>
      <c r="B72" s="14">
        <v>28790</v>
      </c>
    </row>
    <row r="73" spans="1:2" ht="14.25" customHeight="1">
      <c r="A73" s="14" t="s">
        <v>191</v>
      </c>
      <c r="B73" s="14">
        <v>206657</v>
      </c>
    </row>
    <row r="74" spans="1:2" ht="14.25" customHeight="1">
      <c r="A74" s="14" t="s">
        <v>138</v>
      </c>
      <c r="B74" s="14">
        <v>220030</v>
      </c>
    </row>
    <row r="75" spans="1:2" ht="14.25" customHeight="1">
      <c r="A75" s="14" t="s">
        <v>139</v>
      </c>
      <c r="B75" s="14">
        <v>170660</v>
      </c>
    </row>
    <row r="76" spans="1:2" ht="14.25" customHeight="1">
      <c r="A76" s="14" t="s">
        <v>140</v>
      </c>
      <c r="B76" s="14">
        <v>15926</v>
      </c>
    </row>
    <row r="77" spans="1:2" ht="14.25" customHeight="1">
      <c r="A77" s="14" t="s">
        <v>142</v>
      </c>
      <c r="B77" s="14">
        <v>14965</v>
      </c>
    </row>
    <row r="78" spans="1:2" ht="14.25" customHeight="1">
      <c r="A78" s="14" t="s">
        <v>144</v>
      </c>
      <c r="B78" s="14">
        <v>48323</v>
      </c>
    </row>
    <row r="79" spans="1:2" ht="14.25" customHeight="1">
      <c r="A79" s="14" t="s">
        <v>145</v>
      </c>
      <c r="B79" s="14">
        <v>379895</v>
      </c>
    </row>
    <row r="80" spans="1:2" ht="14.25" customHeight="1">
      <c r="A80" s="14" t="s">
        <v>321</v>
      </c>
      <c r="B80" s="14">
        <v>603834</v>
      </c>
    </row>
    <row r="81" spans="1:2" ht="14.25" customHeight="1">
      <c r="A81" s="14" t="s">
        <v>150</v>
      </c>
      <c r="B81" s="14">
        <v>0</v>
      </c>
    </row>
    <row r="82" spans="1:2" ht="14.25" customHeight="1">
      <c r="A82" s="14" t="s">
        <v>234</v>
      </c>
      <c r="B82" s="14">
        <v>0</v>
      </c>
    </row>
    <row r="83" spans="1:2" ht="14.25" customHeight="1">
      <c r="A83" s="14" t="s">
        <v>153</v>
      </c>
      <c r="B83" s="14">
        <v>16773</v>
      </c>
    </row>
    <row r="84" spans="1:2" ht="14.25" customHeight="1">
      <c r="A84" s="14" t="s">
        <v>155</v>
      </c>
      <c r="B84" s="14">
        <v>37539</v>
      </c>
    </row>
    <row r="85" spans="1:2" ht="14.25" customHeight="1">
      <c r="A85" s="14" t="s">
        <v>160</v>
      </c>
      <c r="B85" s="14">
        <v>155226</v>
      </c>
    </row>
    <row r="86" spans="1:2" ht="14.25" customHeight="1">
      <c r="A86" s="14" t="s">
        <v>162</v>
      </c>
      <c r="B86" s="14">
        <v>3879</v>
      </c>
    </row>
    <row r="87" spans="1:2" ht="14.25" customHeight="1">
      <c r="A87" s="14" t="s">
        <v>235</v>
      </c>
      <c r="B87" s="14">
        <v>42659</v>
      </c>
    </row>
    <row r="88" spans="1:2" ht="14.25" customHeight="1">
      <c r="A88" s="14" t="s">
        <v>163</v>
      </c>
      <c r="B88" s="14">
        <v>506951</v>
      </c>
    </row>
    <row r="89" spans="1:2" ht="14.25" customHeight="1">
      <c r="A89" s="14" t="s">
        <v>164</v>
      </c>
      <c r="B89" s="14">
        <v>40889</v>
      </c>
    </row>
    <row r="90" spans="1:2" ht="14.25" customHeight="1">
      <c r="A90" s="14" t="s">
        <v>192</v>
      </c>
      <c r="B90" s="14">
        <v>44424</v>
      </c>
    </row>
    <row r="91" spans="1:2" ht="14.25" customHeight="1">
      <c r="A91" s="14" t="s">
        <v>166</v>
      </c>
      <c r="B91" s="14">
        <v>517430</v>
      </c>
    </row>
    <row r="92" spans="1:2" ht="14.25" customHeight="1">
      <c r="A92" s="14" t="s">
        <v>167</v>
      </c>
      <c r="B92" s="14">
        <v>162951</v>
      </c>
    </row>
    <row r="93" spans="1:2" ht="14.25" customHeight="1">
      <c r="A93" s="14" t="s">
        <v>193</v>
      </c>
      <c r="B93" s="14">
        <v>0</v>
      </c>
    </row>
    <row r="94" spans="1:2" ht="14.25" customHeight="1">
      <c r="A94" s="14"/>
      <c r="B94" s="14"/>
    </row>
    <row r="95" spans="1:2" ht="14.25" customHeight="1">
      <c r="A95" s="15" t="s">
        <v>11</v>
      </c>
      <c r="B95" s="15">
        <v>60679</v>
      </c>
    </row>
    <row r="96" spans="1:2" ht="14.25" customHeight="1">
      <c r="A96" s="15" t="s">
        <v>10</v>
      </c>
      <c r="B96" s="15">
        <v>146141.02222222224</v>
      </c>
    </row>
    <row r="97" spans="1:2" ht="14.25" customHeight="1">
      <c r="A97" s="15" t="s">
        <v>237</v>
      </c>
      <c r="B97" s="15">
        <v>13152692</v>
      </c>
    </row>
  </sheetData>
  <sortState xmlns:xlrd2="http://schemas.microsoft.com/office/spreadsheetml/2017/richdata2" ref="D4:E46">
    <sortCondition ref="D4:D46"/>
  </sortState>
  <conditionalFormatting sqref="B4:B50">
    <cfRule type="cellIs" dxfId="6" priority="4" operator="lessThan">
      <formula>0</formula>
    </cfRule>
    <cfRule type="cellIs" dxfId="5" priority="5" operator="equal">
      <formula>0</formula>
    </cfRule>
  </conditionalFormatting>
  <conditionalFormatting sqref="E4:E46">
    <cfRule type="cellIs" dxfId="4" priority="2" operator="lessThan">
      <formula>0</formula>
    </cfRule>
    <cfRule type="cellIs" dxfId="3" priority="3" operator="equal">
      <formula>0</formula>
    </cfRule>
  </conditionalFormatting>
  <conditionalFormatting sqref="A51:B97">
    <cfRule type="cellIs" dxfId="2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7" orientation="portrait" r:id="rId1"/>
  <headerFooter alignWithMargins="0">
    <oddFooter>&amp;L&amp;9Public Library Statistics 2022–23&amp;C&amp;9&amp;P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H97"/>
  <sheetViews>
    <sheetView zoomScaleNormal="100" workbookViewId="0">
      <pane ySplit="3" topLeftCell="A76" activePane="bottomLeft" state="frozen"/>
      <selection sqref="A1:C97"/>
      <selection pane="bottomLeft" activeCell="J96" sqref="J96"/>
    </sheetView>
  </sheetViews>
  <sheetFormatPr defaultRowHeight="12.75"/>
  <cols>
    <col min="1" max="1" width="15.5703125" customWidth="1"/>
    <col min="2" max="2" width="11.140625" customWidth="1"/>
    <col min="3" max="3" width="8.85546875" customWidth="1"/>
    <col min="4" max="4" width="8.140625" bestFit="1" customWidth="1"/>
    <col min="5" max="5" width="8.7109375" customWidth="1"/>
    <col min="6" max="6" width="8.85546875" customWidth="1"/>
    <col min="7" max="7" width="12.5703125" bestFit="1" customWidth="1"/>
    <col min="8" max="8" width="10.42578125" customWidth="1"/>
    <col min="10" max="10" width="19.140625" bestFit="1" customWidth="1"/>
    <col min="11" max="11" width="11.7109375" bestFit="1" customWidth="1"/>
    <col min="12" max="12" width="12" customWidth="1"/>
    <col min="13" max="13" width="13.28515625" customWidth="1"/>
    <col min="14" max="14" width="10.5703125" bestFit="1" customWidth="1"/>
    <col min="15" max="15" width="10.7109375" bestFit="1" customWidth="1"/>
    <col min="16" max="16" width="11" bestFit="1" customWidth="1"/>
    <col min="17" max="17" width="15" bestFit="1" customWidth="1"/>
    <col min="18" max="18" width="13.42578125" customWidth="1"/>
  </cols>
  <sheetData>
    <row r="1" spans="1:8" ht="15">
      <c r="A1" s="9" t="s">
        <v>960</v>
      </c>
    </row>
    <row r="3" spans="1:8" ht="36">
      <c r="A3" s="189" t="s">
        <v>961</v>
      </c>
      <c r="B3" s="268" t="s">
        <v>962</v>
      </c>
      <c r="C3" s="268" t="s">
        <v>963</v>
      </c>
      <c r="D3" s="268" t="s">
        <v>964</v>
      </c>
      <c r="E3" s="268" t="s">
        <v>965</v>
      </c>
      <c r="F3" s="268" t="s">
        <v>966</v>
      </c>
      <c r="G3" s="268" t="s">
        <v>967</v>
      </c>
      <c r="H3" s="268" t="s">
        <v>968</v>
      </c>
    </row>
    <row r="4" spans="1:8" ht="14.25" customHeight="1">
      <c r="A4" s="240" t="s">
        <v>317</v>
      </c>
      <c r="B4" s="241">
        <v>12839</v>
      </c>
      <c r="C4" s="240">
        <v>531</v>
      </c>
      <c r="D4" s="240">
        <v>157</v>
      </c>
      <c r="E4" s="240">
        <v>0</v>
      </c>
      <c r="F4" s="241">
        <v>15817</v>
      </c>
      <c r="G4" s="240">
        <v>0</v>
      </c>
      <c r="H4" s="241">
        <v>29344</v>
      </c>
    </row>
    <row r="5" spans="1:8" ht="14.25" customHeight="1">
      <c r="A5" s="240" t="s">
        <v>184</v>
      </c>
      <c r="B5" s="240">
        <v>0</v>
      </c>
      <c r="C5" s="240">
        <v>0</v>
      </c>
      <c r="D5" s="240">
        <v>0</v>
      </c>
      <c r="E5" s="240">
        <v>1</v>
      </c>
      <c r="F5" s="240">
        <v>0</v>
      </c>
      <c r="G5" s="240">
        <v>0</v>
      </c>
      <c r="H5" s="241">
        <v>1</v>
      </c>
    </row>
    <row r="6" spans="1:8" ht="14.25" customHeight="1">
      <c r="A6" s="240" t="s">
        <v>29</v>
      </c>
      <c r="B6" s="240">
        <v>34</v>
      </c>
      <c r="C6" s="240">
        <v>0</v>
      </c>
      <c r="D6" s="240">
        <v>0</v>
      </c>
      <c r="E6" s="240">
        <v>0</v>
      </c>
      <c r="F6" s="240">
        <v>0</v>
      </c>
      <c r="G6" s="240">
        <v>5</v>
      </c>
      <c r="H6" s="241">
        <v>39</v>
      </c>
    </row>
    <row r="7" spans="1:8" ht="14.25" customHeight="1">
      <c r="A7" s="240" t="s">
        <v>30</v>
      </c>
      <c r="B7" s="241">
        <v>3197</v>
      </c>
      <c r="C7" s="240">
        <v>19</v>
      </c>
      <c r="D7" s="240">
        <v>0</v>
      </c>
      <c r="E7" s="240">
        <v>4</v>
      </c>
      <c r="F7" s="240">
        <v>0</v>
      </c>
      <c r="G7" s="240">
        <v>0</v>
      </c>
      <c r="H7" s="241">
        <v>3220</v>
      </c>
    </row>
    <row r="8" spans="1:8" ht="14.25" customHeight="1">
      <c r="A8" s="240" t="s">
        <v>32</v>
      </c>
      <c r="B8" s="241">
        <v>1335</v>
      </c>
      <c r="C8" s="240">
        <v>0</v>
      </c>
      <c r="D8" s="240">
        <v>0</v>
      </c>
      <c r="E8" s="240">
        <v>0</v>
      </c>
      <c r="F8" s="240">
        <v>0</v>
      </c>
      <c r="G8" s="240">
        <v>0</v>
      </c>
      <c r="H8" s="241">
        <v>1335</v>
      </c>
    </row>
    <row r="9" spans="1:8" ht="14.25" customHeight="1">
      <c r="A9" s="240" t="s">
        <v>33</v>
      </c>
      <c r="B9" s="241">
        <v>949</v>
      </c>
      <c r="C9" s="240">
        <v>7</v>
      </c>
      <c r="D9" s="240">
        <v>0</v>
      </c>
      <c r="E9" s="240">
        <v>0</v>
      </c>
      <c r="F9" s="240">
        <v>0</v>
      </c>
      <c r="G9" s="240">
        <v>0</v>
      </c>
      <c r="H9" s="241">
        <v>956</v>
      </c>
    </row>
    <row r="10" spans="1:8" ht="14.25" customHeight="1">
      <c r="A10" s="240" t="s">
        <v>37</v>
      </c>
      <c r="B10" s="240">
        <v>0</v>
      </c>
      <c r="C10" s="240">
        <v>0</v>
      </c>
      <c r="D10" s="240">
        <v>0</v>
      </c>
      <c r="E10" s="240">
        <v>0</v>
      </c>
      <c r="F10" s="240">
        <v>0</v>
      </c>
      <c r="G10" s="240">
        <v>0</v>
      </c>
      <c r="H10" s="241">
        <v>0</v>
      </c>
    </row>
    <row r="11" spans="1:8" ht="14.25" customHeight="1">
      <c r="A11" s="240" t="s">
        <v>213</v>
      </c>
      <c r="B11" s="240">
        <v>0</v>
      </c>
      <c r="C11" s="240">
        <v>0</v>
      </c>
      <c r="D11" s="240">
        <v>0</v>
      </c>
      <c r="E11" s="240">
        <v>0</v>
      </c>
      <c r="F11" s="240">
        <v>0</v>
      </c>
      <c r="G11" s="240">
        <v>0</v>
      </c>
      <c r="H11" s="241">
        <v>0</v>
      </c>
    </row>
    <row r="12" spans="1:8" ht="14.25" customHeight="1">
      <c r="A12" s="240" t="s">
        <v>38</v>
      </c>
      <c r="B12" s="241">
        <v>35717</v>
      </c>
      <c r="C12" s="240">
        <v>275</v>
      </c>
      <c r="D12" s="240">
        <v>198</v>
      </c>
      <c r="E12" s="241">
        <v>2972</v>
      </c>
      <c r="F12" s="241">
        <v>1165</v>
      </c>
      <c r="G12" s="241">
        <v>36501</v>
      </c>
      <c r="H12" s="241">
        <v>76828</v>
      </c>
    </row>
    <row r="13" spans="1:8" ht="14.25" customHeight="1">
      <c r="A13" s="240" t="s">
        <v>42</v>
      </c>
      <c r="B13" s="241">
        <v>8463</v>
      </c>
      <c r="C13" s="240">
        <v>114</v>
      </c>
      <c r="D13" s="240">
        <v>0</v>
      </c>
      <c r="E13" s="240">
        <v>0</v>
      </c>
      <c r="F13" s="240">
        <v>0</v>
      </c>
      <c r="G13" s="240">
        <v>0</v>
      </c>
      <c r="H13" s="241">
        <v>8577</v>
      </c>
    </row>
    <row r="14" spans="1:8" ht="14.25" customHeight="1">
      <c r="A14" s="240" t="s">
        <v>44</v>
      </c>
      <c r="B14" s="241">
        <v>2775</v>
      </c>
      <c r="C14" s="240">
        <v>106</v>
      </c>
      <c r="D14" s="240">
        <v>0</v>
      </c>
      <c r="E14" s="240">
        <v>0</v>
      </c>
      <c r="F14" s="240">
        <v>0</v>
      </c>
      <c r="G14" s="240">
        <v>0</v>
      </c>
      <c r="H14" s="241">
        <v>2881</v>
      </c>
    </row>
    <row r="15" spans="1:8" ht="14.25" customHeight="1">
      <c r="A15" s="240" t="s">
        <v>47</v>
      </c>
      <c r="B15" s="241">
        <v>7000</v>
      </c>
      <c r="C15" s="240">
        <v>0</v>
      </c>
      <c r="D15" s="240">
        <v>0</v>
      </c>
      <c r="E15" s="240">
        <v>0</v>
      </c>
      <c r="F15" s="240">
        <v>0</v>
      </c>
      <c r="G15" s="240">
        <v>0</v>
      </c>
      <c r="H15" s="241">
        <v>7000</v>
      </c>
    </row>
    <row r="16" spans="1:8" ht="14.25" customHeight="1">
      <c r="A16" s="240" t="s">
        <v>49</v>
      </c>
      <c r="B16" s="240">
        <v>537</v>
      </c>
      <c r="C16" s="240">
        <v>0</v>
      </c>
      <c r="D16" s="240">
        <v>0</v>
      </c>
      <c r="E16" s="240">
        <v>2</v>
      </c>
      <c r="F16" s="240">
        <v>0</v>
      </c>
      <c r="G16" s="240">
        <v>0</v>
      </c>
      <c r="H16" s="241">
        <v>539</v>
      </c>
    </row>
    <row r="17" spans="1:8" ht="14.25" customHeight="1">
      <c r="A17" s="240" t="s">
        <v>53</v>
      </c>
      <c r="B17" s="241">
        <v>4680</v>
      </c>
      <c r="C17" s="240">
        <v>54</v>
      </c>
      <c r="D17" s="240">
        <v>37</v>
      </c>
      <c r="E17" s="240">
        <v>0</v>
      </c>
      <c r="F17" s="240">
        <v>0</v>
      </c>
      <c r="G17" s="240">
        <v>2</v>
      </c>
      <c r="H17" s="241">
        <v>4773</v>
      </c>
    </row>
    <row r="18" spans="1:8" ht="14.25" customHeight="1">
      <c r="A18" s="240" t="s">
        <v>54</v>
      </c>
      <c r="B18" s="241">
        <v>10623</v>
      </c>
      <c r="C18" s="240">
        <v>43</v>
      </c>
      <c r="D18" s="240">
        <v>19</v>
      </c>
      <c r="E18" s="240">
        <v>1</v>
      </c>
      <c r="F18" s="240">
        <v>0</v>
      </c>
      <c r="G18" s="240">
        <v>7</v>
      </c>
      <c r="H18" s="241">
        <v>10693</v>
      </c>
    </row>
    <row r="19" spans="1:8" ht="14.25" customHeight="1">
      <c r="A19" s="240" t="s">
        <v>56</v>
      </c>
      <c r="B19" s="241">
        <v>11680</v>
      </c>
      <c r="C19" s="240">
        <v>68</v>
      </c>
      <c r="D19" s="240">
        <v>64</v>
      </c>
      <c r="E19" s="240">
        <v>21</v>
      </c>
      <c r="F19" s="240">
        <v>99</v>
      </c>
      <c r="G19" s="240">
        <v>348</v>
      </c>
      <c r="H19" s="241">
        <v>12280</v>
      </c>
    </row>
    <row r="20" spans="1:8" ht="14.25" customHeight="1">
      <c r="A20" s="240" t="s">
        <v>57</v>
      </c>
      <c r="B20" s="241">
        <v>14024</v>
      </c>
      <c r="C20" s="240">
        <v>45</v>
      </c>
      <c r="D20" s="240">
        <v>0</v>
      </c>
      <c r="E20" s="240">
        <v>24</v>
      </c>
      <c r="F20" s="240">
        <v>47</v>
      </c>
      <c r="G20" s="241">
        <v>580</v>
      </c>
      <c r="H20" s="241">
        <v>14720</v>
      </c>
    </row>
    <row r="21" spans="1:8" ht="14.25" customHeight="1">
      <c r="A21" s="240" t="s">
        <v>59</v>
      </c>
      <c r="B21" s="241">
        <v>19469</v>
      </c>
      <c r="C21" s="240">
        <v>331</v>
      </c>
      <c r="D21" s="240">
        <v>8</v>
      </c>
      <c r="E21" s="240">
        <v>568</v>
      </c>
      <c r="F21" s="240">
        <v>0</v>
      </c>
      <c r="G21" s="240">
        <v>0</v>
      </c>
      <c r="H21" s="241">
        <v>20376</v>
      </c>
    </row>
    <row r="22" spans="1:8" ht="14.25" customHeight="1">
      <c r="A22" s="240" t="s">
        <v>318</v>
      </c>
      <c r="B22" s="240">
        <v>44</v>
      </c>
      <c r="C22" s="240">
        <v>6</v>
      </c>
      <c r="D22" s="240">
        <v>0</v>
      </c>
      <c r="E22" s="240">
        <v>0</v>
      </c>
      <c r="F22" s="240">
        <v>0</v>
      </c>
      <c r="G22" s="240">
        <v>16</v>
      </c>
      <c r="H22" s="241">
        <v>66</v>
      </c>
    </row>
    <row r="23" spans="1:8" ht="14.25" customHeight="1">
      <c r="A23" s="240" t="s">
        <v>220</v>
      </c>
      <c r="B23" s="241">
        <v>12542</v>
      </c>
      <c r="C23" s="240">
        <v>50</v>
      </c>
      <c r="D23" s="240">
        <v>1</v>
      </c>
      <c r="E23" s="240">
        <v>0</v>
      </c>
      <c r="F23" s="240">
        <v>0</v>
      </c>
      <c r="G23" s="240">
        <v>929</v>
      </c>
      <c r="H23" s="241">
        <v>13522</v>
      </c>
    </row>
    <row r="24" spans="1:8" ht="14.25" customHeight="1">
      <c r="A24" s="240" t="s">
        <v>60</v>
      </c>
      <c r="B24" s="241">
        <v>2705</v>
      </c>
      <c r="C24" s="240">
        <v>0</v>
      </c>
      <c r="D24" s="240">
        <v>0</v>
      </c>
      <c r="E24" s="240">
        <v>704</v>
      </c>
      <c r="F24" s="240">
        <v>0</v>
      </c>
      <c r="G24" s="240">
        <v>0</v>
      </c>
      <c r="H24" s="241">
        <v>3409</v>
      </c>
    </row>
    <row r="25" spans="1:8" ht="14.25" customHeight="1">
      <c r="A25" s="240" t="s">
        <v>319</v>
      </c>
      <c r="B25" s="240">
        <v>4</v>
      </c>
      <c r="C25" s="240">
        <v>164</v>
      </c>
      <c r="D25" s="240">
        <v>5</v>
      </c>
      <c r="E25" s="240">
        <v>6</v>
      </c>
      <c r="F25" s="240">
        <v>0</v>
      </c>
      <c r="G25" s="240">
        <v>10</v>
      </c>
      <c r="H25" s="241">
        <v>189</v>
      </c>
    </row>
    <row r="26" spans="1:8" ht="14.25" customHeight="1">
      <c r="A26" s="240" t="s">
        <v>63</v>
      </c>
      <c r="B26" s="240">
        <v>0</v>
      </c>
      <c r="C26" s="240">
        <v>0</v>
      </c>
      <c r="D26" s="240">
        <v>0</v>
      </c>
      <c r="E26" s="240">
        <v>0</v>
      </c>
      <c r="F26" s="240">
        <v>0</v>
      </c>
      <c r="G26" s="240">
        <v>0</v>
      </c>
      <c r="H26" s="241">
        <v>0</v>
      </c>
    </row>
    <row r="27" spans="1:8" ht="14.25" customHeight="1">
      <c r="A27" s="240" t="s">
        <v>65</v>
      </c>
      <c r="B27" s="240">
        <v>0</v>
      </c>
      <c r="C27" s="240">
        <v>156</v>
      </c>
      <c r="D27" s="240">
        <v>14</v>
      </c>
      <c r="E27" s="240">
        <v>0</v>
      </c>
      <c r="F27" s="240">
        <v>0</v>
      </c>
      <c r="G27" s="240">
        <v>0</v>
      </c>
      <c r="H27" s="241">
        <v>170</v>
      </c>
    </row>
    <row r="28" spans="1:8" ht="14.25" customHeight="1">
      <c r="A28" s="240" t="s">
        <v>70</v>
      </c>
      <c r="B28" s="241">
        <v>5828</v>
      </c>
      <c r="C28" s="240">
        <v>113</v>
      </c>
      <c r="D28" s="240">
        <v>10</v>
      </c>
      <c r="E28" s="240">
        <v>23</v>
      </c>
      <c r="F28" s="240">
        <v>295</v>
      </c>
      <c r="G28" s="241">
        <v>4489</v>
      </c>
      <c r="H28" s="241">
        <v>10758</v>
      </c>
    </row>
    <row r="29" spans="1:8" ht="14.25" customHeight="1">
      <c r="A29" s="240" t="s">
        <v>74</v>
      </c>
      <c r="B29" s="240">
        <v>14</v>
      </c>
      <c r="C29" s="240">
        <v>0</v>
      </c>
      <c r="D29" s="240">
        <v>0</v>
      </c>
      <c r="E29" s="240">
        <v>0</v>
      </c>
      <c r="F29" s="240">
        <v>0</v>
      </c>
      <c r="G29" s="240">
        <v>0</v>
      </c>
      <c r="H29" s="241">
        <v>14</v>
      </c>
    </row>
    <row r="30" spans="1:8" ht="14.25" customHeight="1">
      <c r="A30" s="240" t="s">
        <v>75</v>
      </c>
      <c r="B30" s="240">
        <v>0</v>
      </c>
      <c r="C30" s="240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</row>
    <row r="31" spans="1:8" ht="14.25" customHeight="1">
      <c r="A31" s="240" t="s">
        <v>76</v>
      </c>
      <c r="B31" s="241">
        <v>17147</v>
      </c>
      <c r="C31" s="241">
        <v>2941</v>
      </c>
      <c r="D31" s="240">
        <v>314</v>
      </c>
      <c r="E31" s="241">
        <v>74</v>
      </c>
      <c r="F31" s="240">
        <v>282</v>
      </c>
      <c r="G31" s="241">
        <v>10243</v>
      </c>
      <c r="H31" s="241">
        <v>31001</v>
      </c>
    </row>
    <row r="32" spans="1:8" ht="14.25" customHeight="1">
      <c r="A32" s="240" t="s">
        <v>79</v>
      </c>
      <c r="B32" s="241">
        <v>13183</v>
      </c>
      <c r="C32" s="240">
        <v>469</v>
      </c>
      <c r="D32" s="240">
        <v>0</v>
      </c>
      <c r="E32" s="240">
        <v>0</v>
      </c>
      <c r="F32" s="240">
        <v>0</v>
      </c>
      <c r="G32" s="240">
        <v>49</v>
      </c>
      <c r="H32" s="241">
        <v>13701</v>
      </c>
    </row>
    <row r="33" spans="1:8" ht="14.25" customHeight="1">
      <c r="A33" s="240" t="s">
        <v>186</v>
      </c>
      <c r="B33" s="240">
        <v>0</v>
      </c>
      <c r="C33" s="240">
        <v>0</v>
      </c>
      <c r="D33" s="240">
        <v>0</v>
      </c>
      <c r="E33" s="240">
        <v>0</v>
      </c>
      <c r="F33" s="240">
        <v>0</v>
      </c>
      <c r="G33" s="240">
        <v>0</v>
      </c>
      <c r="H33" s="241">
        <v>0</v>
      </c>
    </row>
    <row r="34" spans="1:8" ht="14.25" customHeight="1">
      <c r="A34" s="240" t="s">
        <v>82</v>
      </c>
      <c r="B34" s="241">
        <v>2211</v>
      </c>
      <c r="C34" s="240">
        <v>51</v>
      </c>
      <c r="D34" s="240">
        <v>7</v>
      </c>
      <c r="E34" s="240">
        <v>57</v>
      </c>
      <c r="F34" s="240">
        <v>23</v>
      </c>
      <c r="G34" s="240">
        <v>76</v>
      </c>
      <c r="H34" s="241">
        <v>2425</v>
      </c>
    </row>
    <row r="35" spans="1:8" ht="14.25" customHeight="1">
      <c r="A35" s="240" t="s">
        <v>224</v>
      </c>
      <c r="B35" s="240">
        <v>0</v>
      </c>
      <c r="C35" s="240">
        <v>0</v>
      </c>
      <c r="D35" s="240">
        <v>0</v>
      </c>
      <c r="E35" s="240">
        <v>0</v>
      </c>
      <c r="F35" s="240">
        <v>0</v>
      </c>
      <c r="G35" s="240">
        <v>0</v>
      </c>
      <c r="H35" s="241">
        <v>0</v>
      </c>
    </row>
    <row r="36" spans="1:8" ht="14.25" customHeight="1">
      <c r="A36" s="240" t="s">
        <v>85</v>
      </c>
      <c r="B36" s="240">
        <v>0</v>
      </c>
      <c r="C36" s="240">
        <v>0</v>
      </c>
      <c r="D36" s="240">
        <v>0</v>
      </c>
      <c r="E36" s="240">
        <v>0</v>
      </c>
      <c r="F36" s="240">
        <v>0</v>
      </c>
      <c r="G36" s="240">
        <v>0</v>
      </c>
      <c r="H36" s="241">
        <v>0</v>
      </c>
    </row>
    <row r="37" spans="1:8" ht="14.25" customHeight="1">
      <c r="A37" s="240" t="s">
        <v>88</v>
      </c>
      <c r="B37" s="241">
        <v>61689</v>
      </c>
      <c r="C37" s="240">
        <v>291</v>
      </c>
      <c r="D37" s="240">
        <v>0</v>
      </c>
      <c r="E37" s="240">
        <v>847</v>
      </c>
      <c r="F37" s="240">
        <v>0</v>
      </c>
      <c r="G37" s="241">
        <v>32492</v>
      </c>
      <c r="H37" s="241">
        <v>95319</v>
      </c>
    </row>
    <row r="38" spans="1:8" ht="14.25" customHeight="1">
      <c r="A38" s="240" t="s">
        <v>225</v>
      </c>
      <c r="B38" s="241">
        <v>5298</v>
      </c>
      <c r="C38" s="240">
        <v>148</v>
      </c>
      <c r="D38" s="240">
        <v>4</v>
      </c>
      <c r="E38" s="240">
        <v>0</v>
      </c>
      <c r="F38" s="240">
        <v>0</v>
      </c>
      <c r="G38" s="241">
        <v>6688</v>
      </c>
      <c r="H38" s="241">
        <v>12138</v>
      </c>
    </row>
    <row r="39" spans="1:8" ht="14.25" customHeight="1">
      <c r="A39" s="240" t="s">
        <v>91</v>
      </c>
      <c r="B39" s="240">
        <v>0</v>
      </c>
      <c r="C39" s="240">
        <v>0</v>
      </c>
      <c r="D39" s="240">
        <v>0</v>
      </c>
      <c r="E39" s="240">
        <v>0</v>
      </c>
      <c r="F39" s="240">
        <v>0</v>
      </c>
      <c r="G39" s="240">
        <v>0</v>
      </c>
      <c r="H39" s="241">
        <v>0</v>
      </c>
    </row>
    <row r="40" spans="1:8" ht="14.25" customHeight="1">
      <c r="A40" s="240" t="s">
        <v>92</v>
      </c>
      <c r="B40" s="241">
        <v>4049</v>
      </c>
      <c r="C40" s="240">
        <v>4</v>
      </c>
      <c r="D40" s="240">
        <v>7</v>
      </c>
      <c r="E40" s="240">
        <v>0</v>
      </c>
      <c r="F40" s="240">
        <v>0</v>
      </c>
      <c r="G40" s="241">
        <v>1026</v>
      </c>
      <c r="H40" s="241">
        <v>5086</v>
      </c>
    </row>
    <row r="41" spans="1:8" ht="14.25" customHeight="1">
      <c r="A41" s="240" t="s">
        <v>188</v>
      </c>
      <c r="B41" s="241">
        <v>8000</v>
      </c>
      <c r="C41" s="240">
        <v>32</v>
      </c>
      <c r="D41" s="240">
        <v>8</v>
      </c>
      <c r="E41" s="241">
        <v>800</v>
      </c>
      <c r="F41" s="241">
        <v>6</v>
      </c>
      <c r="G41" s="241">
        <v>1000</v>
      </c>
      <c r="H41" s="241">
        <v>9846</v>
      </c>
    </row>
    <row r="42" spans="1:8" ht="14.25" customHeight="1">
      <c r="A42" s="240" t="s">
        <v>96</v>
      </c>
      <c r="B42" s="241">
        <v>3577</v>
      </c>
      <c r="C42" s="240">
        <v>0</v>
      </c>
      <c r="D42" s="240">
        <v>0</v>
      </c>
      <c r="E42" s="240">
        <v>19</v>
      </c>
      <c r="F42" s="240">
        <v>0</v>
      </c>
      <c r="G42" s="240">
        <v>0</v>
      </c>
      <c r="H42" s="241">
        <v>3596</v>
      </c>
    </row>
    <row r="43" spans="1:8" ht="14.25" customHeight="1">
      <c r="A43" s="240" t="s">
        <v>98</v>
      </c>
      <c r="B43" s="240">
        <v>0</v>
      </c>
      <c r="C43" s="240">
        <v>0</v>
      </c>
      <c r="D43" s="240">
        <v>0</v>
      </c>
      <c r="E43" s="240">
        <v>0</v>
      </c>
      <c r="F43" s="240">
        <v>0</v>
      </c>
      <c r="G43" s="240">
        <v>65</v>
      </c>
      <c r="H43" s="241">
        <v>65</v>
      </c>
    </row>
    <row r="44" spans="1:8" ht="14.25" customHeight="1">
      <c r="A44" s="240" t="s">
        <v>99</v>
      </c>
      <c r="B44" s="241">
        <v>5345</v>
      </c>
      <c r="C44" s="240">
        <v>49</v>
      </c>
      <c r="D44" s="240">
        <v>24</v>
      </c>
      <c r="E44" s="240">
        <v>88</v>
      </c>
      <c r="F44" s="240">
        <v>0</v>
      </c>
      <c r="G44" s="240">
        <v>23</v>
      </c>
      <c r="H44" s="241">
        <v>5529</v>
      </c>
    </row>
    <row r="45" spans="1:8" ht="14.25" customHeight="1">
      <c r="A45" s="240" t="s">
        <v>226</v>
      </c>
      <c r="B45" s="241">
        <v>4338</v>
      </c>
      <c r="C45" s="240">
        <v>181</v>
      </c>
      <c r="D45" s="240">
        <v>33</v>
      </c>
      <c r="E45" s="240">
        <v>0</v>
      </c>
      <c r="F45" s="240">
        <v>0</v>
      </c>
      <c r="G45" s="240">
        <v>960</v>
      </c>
      <c r="H45" s="241">
        <v>5512</v>
      </c>
    </row>
    <row r="46" spans="1:8" ht="14.25" customHeight="1">
      <c r="A46" s="240" t="s">
        <v>102</v>
      </c>
      <c r="B46" s="240">
        <v>951</v>
      </c>
      <c r="C46" s="240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951</v>
      </c>
    </row>
    <row r="47" spans="1:8" ht="14.25" customHeight="1">
      <c r="A47" s="240" t="s">
        <v>104</v>
      </c>
      <c r="B47" s="241">
        <v>9184</v>
      </c>
      <c r="C47" s="240">
        <v>133</v>
      </c>
      <c r="D47" s="240">
        <v>31</v>
      </c>
      <c r="E47" s="240">
        <v>47</v>
      </c>
      <c r="F47" s="241">
        <v>1345</v>
      </c>
      <c r="G47" s="241">
        <v>363004</v>
      </c>
      <c r="H47" s="241">
        <v>373744</v>
      </c>
    </row>
    <row r="48" spans="1:8" ht="14.25" customHeight="1">
      <c r="A48" s="240" t="s">
        <v>105</v>
      </c>
      <c r="B48" s="241">
        <v>5257</v>
      </c>
      <c r="C48" s="240">
        <v>1</v>
      </c>
      <c r="D48" s="240">
        <v>0</v>
      </c>
      <c r="E48" s="240">
        <v>5</v>
      </c>
      <c r="F48" s="240">
        <v>0</v>
      </c>
      <c r="G48" s="241">
        <v>36126</v>
      </c>
      <c r="H48" s="241">
        <v>41389</v>
      </c>
    </row>
    <row r="49" spans="1:8" ht="14.25" customHeight="1">
      <c r="A49" s="240" t="s">
        <v>108</v>
      </c>
      <c r="B49" s="241">
        <v>6191</v>
      </c>
      <c r="C49" s="240">
        <v>0</v>
      </c>
      <c r="D49" s="240">
        <v>0</v>
      </c>
      <c r="E49" s="240">
        <v>0</v>
      </c>
      <c r="F49" s="240">
        <v>0</v>
      </c>
      <c r="G49" s="240">
        <v>554</v>
      </c>
      <c r="H49" s="241">
        <v>6745</v>
      </c>
    </row>
    <row r="50" spans="1:8" ht="14.25" customHeight="1">
      <c r="A50" s="2" t="s">
        <v>109</v>
      </c>
      <c r="B50" s="241">
        <v>25404</v>
      </c>
      <c r="C50" s="240">
        <v>197</v>
      </c>
      <c r="D50" s="240">
        <v>23</v>
      </c>
      <c r="E50" s="240">
        <v>250</v>
      </c>
      <c r="F50" s="241">
        <v>3657</v>
      </c>
      <c r="G50" s="240">
        <v>2</v>
      </c>
      <c r="H50" s="241">
        <v>29533</v>
      </c>
    </row>
    <row r="51" spans="1:8">
      <c r="A51" s="14" t="s">
        <v>227</v>
      </c>
      <c r="B51" s="14">
        <v>1644</v>
      </c>
      <c r="C51" s="14">
        <v>13</v>
      </c>
      <c r="D51" s="14">
        <v>0</v>
      </c>
      <c r="E51" s="14">
        <v>0</v>
      </c>
      <c r="F51" s="14">
        <v>0</v>
      </c>
      <c r="G51" s="14">
        <v>0</v>
      </c>
      <c r="H51" s="14">
        <v>1657</v>
      </c>
    </row>
    <row r="52" spans="1:8">
      <c r="A52" s="14" t="s">
        <v>112</v>
      </c>
      <c r="B52" s="14">
        <v>4075</v>
      </c>
      <c r="C52" s="14">
        <v>36</v>
      </c>
      <c r="D52" s="14">
        <v>11</v>
      </c>
      <c r="E52" s="14">
        <v>29</v>
      </c>
      <c r="F52" s="14">
        <v>24</v>
      </c>
      <c r="G52" s="14">
        <v>886</v>
      </c>
      <c r="H52" s="14">
        <v>5061</v>
      </c>
    </row>
    <row r="53" spans="1:8">
      <c r="A53" s="14" t="s">
        <v>113</v>
      </c>
      <c r="B53" s="14">
        <v>5820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5820</v>
      </c>
    </row>
    <row r="54" spans="1:8">
      <c r="A54" s="14" t="s">
        <v>114</v>
      </c>
      <c r="B54" s="14">
        <v>55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55</v>
      </c>
    </row>
    <row r="55" spans="1:8">
      <c r="A55" s="14" t="s">
        <v>116</v>
      </c>
      <c r="B55" s="14">
        <v>12401</v>
      </c>
      <c r="C55" s="14">
        <v>236</v>
      </c>
      <c r="D55" s="14">
        <v>32</v>
      </c>
      <c r="E55" s="14">
        <v>35</v>
      </c>
      <c r="F55" s="14">
        <v>1388</v>
      </c>
      <c r="G55" s="14">
        <v>12</v>
      </c>
      <c r="H55" s="14">
        <v>14104</v>
      </c>
    </row>
    <row r="56" spans="1:8">
      <c r="A56" s="14" t="s">
        <v>189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>
      <c r="A57" s="14" t="s">
        <v>119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144</v>
      </c>
      <c r="H57" s="14">
        <v>144</v>
      </c>
    </row>
    <row r="58" spans="1:8">
      <c r="A58" s="14" t="s">
        <v>327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>
      <c r="A59" s="14" t="s">
        <v>124</v>
      </c>
      <c r="B59" s="14">
        <v>63381</v>
      </c>
      <c r="C59" s="14">
        <v>349</v>
      </c>
      <c r="D59" s="14">
        <v>555</v>
      </c>
      <c r="E59" s="14">
        <v>1016</v>
      </c>
      <c r="F59" s="14">
        <v>376</v>
      </c>
      <c r="G59" s="14">
        <v>13495</v>
      </c>
      <c r="H59" s="14">
        <v>79172</v>
      </c>
    </row>
    <row r="60" spans="1:8">
      <c r="A60" s="14" t="s">
        <v>125</v>
      </c>
      <c r="B60" s="14">
        <v>11821</v>
      </c>
      <c r="C60" s="14">
        <v>321</v>
      </c>
      <c r="D60" s="14">
        <v>13</v>
      </c>
      <c r="E60" s="14">
        <v>0</v>
      </c>
      <c r="F60" s="14">
        <v>2681</v>
      </c>
      <c r="G60" s="14">
        <v>8251</v>
      </c>
      <c r="H60" s="14">
        <v>23087</v>
      </c>
    </row>
    <row r="61" spans="1:8">
      <c r="A61" s="14" t="s">
        <v>228</v>
      </c>
      <c r="B61" s="14">
        <v>2039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2039</v>
      </c>
    </row>
    <row r="62" spans="1:8">
      <c r="A62" s="14" t="s">
        <v>126</v>
      </c>
      <c r="B62" s="14">
        <v>24509</v>
      </c>
      <c r="C62" s="14">
        <v>218</v>
      </c>
      <c r="D62" s="14">
        <v>4</v>
      </c>
      <c r="E62" s="14">
        <v>0</v>
      </c>
      <c r="F62" s="14">
        <v>8</v>
      </c>
      <c r="G62" s="14">
        <v>6546</v>
      </c>
      <c r="H62" s="14">
        <v>31285</v>
      </c>
    </row>
    <row r="63" spans="1:8">
      <c r="A63" s="14" t="s">
        <v>190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>
      <c r="A64" s="14" t="s">
        <v>129</v>
      </c>
      <c r="B64" s="14">
        <v>166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166</v>
      </c>
    </row>
    <row r="65" spans="1:8">
      <c r="A65" s="14" t="s">
        <v>130</v>
      </c>
      <c r="B65" s="14">
        <v>513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513</v>
      </c>
    </row>
    <row r="66" spans="1:8">
      <c r="A66" s="14" t="s">
        <v>131</v>
      </c>
      <c r="B66" s="14">
        <v>70000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70000</v>
      </c>
    </row>
    <row r="67" spans="1:8">
      <c r="A67" s="14" t="s">
        <v>132</v>
      </c>
      <c r="B67" s="14">
        <v>2154</v>
      </c>
      <c r="C67" s="14">
        <v>6</v>
      </c>
      <c r="D67" s="14">
        <v>0</v>
      </c>
      <c r="E67" s="14">
        <v>0</v>
      </c>
      <c r="F67" s="14">
        <v>0</v>
      </c>
      <c r="G67" s="14">
        <v>917</v>
      </c>
      <c r="H67" s="14">
        <v>3077</v>
      </c>
    </row>
    <row r="68" spans="1:8">
      <c r="A68" s="14" t="s">
        <v>134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>
      <c r="A69" s="14" t="s">
        <v>135</v>
      </c>
      <c r="B69" s="14">
        <v>5445</v>
      </c>
      <c r="C69" s="14">
        <v>39</v>
      </c>
      <c r="D69" s="14">
        <v>11</v>
      </c>
      <c r="E69" s="14">
        <v>142</v>
      </c>
      <c r="F69" s="14">
        <v>0</v>
      </c>
      <c r="G69" s="14">
        <v>33136</v>
      </c>
      <c r="H69" s="14">
        <v>38773</v>
      </c>
    </row>
    <row r="70" spans="1:8">
      <c r="A70" s="14" t="s">
        <v>230</v>
      </c>
      <c r="B70" s="14">
        <v>2100</v>
      </c>
      <c r="C70" s="14">
        <v>7</v>
      </c>
      <c r="D70" s="14">
        <v>0</v>
      </c>
      <c r="E70" s="14">
        <v>0</v>
      </c>
      <c r="F70" s="14">
        <v>0</v>
      </c>
      <c r="G70" s="14">
        <v>0</v>
      </c>
      <c r="H70" s="14">
        <v>2107</v>
      </c>
    </row>
    <row r="71" spans="1:8">
      <c r="A71" s="14" t="s">
        <v>231</v>
      </c>
      <c r="B71" s="14">
        <v>813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813</v>
      </c>
    </row>
    <row r="72" spans="1:8">
      <c r="A72" s="14" t="s">
        <v>320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>
      <c r="A73" s="14" t="s">
        <v>191</v>
      </c>
      <c r="B73" s="14">
        <v>3064</v>
      </c>
      <c r="C73" s="14">
        <v>151</v>
      </c>
      <c r="D73" s="14">
        <v>1</v>
      </c>
      <c r="E73" s="14">
        <v>6</v>
      </c>
      <c r="F73" s="14">
        <v>0</v>
      </c>
      <c r="G73" s="14">
        <v>867</v>
      </c>
      <c r="H73" s="14">
        <v>4089</v>
      </c>
    </row>
    <row r="74" spans="1:8">
      <c r="A74" s="14" t="s">
        <v>138</v>
      </c>
      <c r="B74" s="14">
        <v>6901</v>
      </c>
      <c r="C74" s="14">
        <v>0</v>
      </c>
      <c r="D74" s="14">
        <v>7</v>
      </c>
      <c r="E74" s="14">
        <v>0</v>
      </c>
      <c r="F74" s="14">
        <v>1468</v>
      </c>
      <c r="G74" s="14">
        <v>0</v>
      </c>
      <c r="H74" s="14">
        <v>8376</v>
      </c>
    </row>
    <row r="75" spans="1:8">
      <c r="A75" s="14" t="s">
        <v>139</v>
      </c>
      <c r="B75" s="14">
        <v>1219</v>
      </c>
      <c r="C75" s="14">
        <v>23</v>
      </c>
      <c r="D75" s="14">
        <v>0</v>
      </c>
      <c r="E75" s="14">
        <v>0</v>
      </c>
      <c r="F75" s="14">
        <v>330</v>
      </c>
      <c r="G75" s="14">
        <v>0</v>
      </c>
      <c r="H75" s="14">
        <v>1572</v>
      </c>
    </row>
    <row r="76" spans="1:8">
      <c r="A76" s="14" t="s">
        <v>140</v>
      </c>
      <c r="B76" s="14">
        <v>249</v>
      </c>
      <c r="C76" s="14">
        <v>31</v>
      </c>
      <c r="D76" s="14">
        <v>0</v>
      </c>
      <c r="E76" s="14">
        <v>0</v>
      </c>
      <c r="F76" s="14">
        <v>0</v>
      </c>
      <c r="G76" s="14">
        <v>0</v>
      </c>
      <c r="H76" s="14">
        <v>280</v>
      </c>
    </row>
    <row r="77" spans="1:8">
      <c r="A77" s="14" t="s">
        <v>142</v>
      </c>
      <c r="B77" s="14">
        <v>1710</v>
      </c>
      <c r="C77" s="14">
        <v>10</v>
      </c>
      <c r="D77" s="14">
        <v>5</v>
      </c>
      <c r="E77" s="14">
        <v>2</v>
      </c>
      <c r="F77" s="14">
        <v>0</v>
      </c>
      <c r="G77" s="14">
        <v>0</v>
      </c>
      <c r="H77" s="14">
        <v>1727</v>
      </c>
    </row>
    <row r="78" spans="1:8">
      <c r="A78" s="14" t="s">
        <v>144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>
      <c r="A79" s="14" t="s">
        <v>145</v>
      </c>
      <c r="B79" s="14">
        <v>17446</v>
      </c>
      <c r="C79" s="14">
        <v>295</v>
      </c>
      <c r="D79" s="14">
        <v>0</v>
      </c>
      <c r="E79" s="14">
        <v>0</v>
      </c>
      <c r="F79" s="14">
        <v>0</v>
      </c>
      <c r="G79" s="14">
        <v>100589</v>
      </c>
      <c r="H79" s="14">
        <v>118330</v>
      </c>
    </row>
    <row r="80" spans="1:8">
      <c r="A80" s="14" t="s">
        <v>321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>
      <c r="A81" s="14" t="s">
        <v>150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>
      <c r="A82" s="14" t="s">
        <v>234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>
      <c r="A83" s="14" t="s">
        <v>153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>
      <c r="A84" s="14" t="s">
        <v>155</v>
      </c>
      <c r="B84" s="14">
        <v>4743</v>
      </c>
      <c r="C84" s="14">
        <v>37</v>
      </c>
      <c r="D84" s="14">
        <v>0</v>
      </c>
      <c r="E84" s="14">
        <v>128</v>
      </c>
      <c r="F84" s="14">
        <v>0</v>
      </c>
      <c r="G84" s="14">
        <v>0</v>
      </c>
      <c r="H84" s="14">
        <v>4908</v>
      </c>
    </row>
    <row r="85" spans="1:8">
      <c r="A85" s="14" t="s">
        <v>160</v>
      </c>
      <c r="B85" s="14">
        <v>5744</v>
      </c>
      <c r="C85" s="14">
        <v>263</v>
      </c>
      <c r="D85" s="14">
        <v>85</v>
      </c>
      <c r="E85" s="14">
        <v>26</v>
      </c>
      <c r="F85" s="14">
        <v>1</v>
      </c>
      <c r="G85" s="14">
        <v>114</v>
      </c>
      <c r="H85" s="14">
        <v>6233</v>
      </c>
    </row>
    <row r="86" spans="1:8">
      <c r="A86" s="14" t="s">
        <v>162</v>
      </c>
      <c r="B86" s="14">
        <v>52359</v>
      </c>
      <c r="C86" s="14">
        <v>0</v>
      </c>
      <c r="D86" s="14">
        <v>0</v>
      </c>
      <c r="E86" s="14">
        <v>0</v>
      </c>
      <c r="F86" s="14">
        <v>6064</v>
      </c>
      <c r="G86" s="14">
        <v>0</v>
      </c>
      <c r="H86" s="14">
        <v>58423</v>
      </c>
    </row>
    <row r="87" spans="1:8">
      <c r="A87" s="14" t="s">
        <v>235</v>
      </c>
      <c r="B87" s="14">
        <v>4597</v>
      </c>
      <c r="C87" s="14">
        <v>0</v>
      </c>
      <c r="D87" s="14">
        <v>0</v>
      </c>
      <c r="E87" s="14">
        <v>213</v>
      </c>
      <c r="F87" s="14">
        <v>0</v>
      </c>
      <c r="G87" s="14">
        <v>0</v>
      </c>
      <c r="H87" s="14">
        <v>4810</v>
      </c>
    </row>
    <row r="88" spans="1:8">
      <c r="A88" s="14" t="s">
        <v>163</v>
      </c>
      <c r="B88" s="14">
        <v>8538</v>
      </c>
      <c r="C88" s="14">
        <v>129</v>
      </c>
      <c r="D88" s="14">
        <v>82</v>
      </c>
      <c r="E88" s="14">
        <v>217</v>
      </c>
      <c r="F88" s="14">
        <v>65</v>
      </c>
      <c r="G88" s="14">
        <v>0</v>
      </c>
      <c r="H88" s="14">
        <v>9031</v>
      </c>
    </row>
    <row r="89" spans="1:8">
      <c r="A89" s="14" t="s">
        <v>164</v>
      </c>
      <c r="B89" s="14">
        <v>0</v>
      </c>
      <c r="C89" s="14">
        <v>13</v>
      </c>
      <c r="D89" s="14">
        <v>0</v>
      </c>
      <c r="E89" s="14">
        <v>0</v>
      </c>
      <c r="F89" s="14">
        <v>0</v>
      </c>
      <c r="G89" s="14">
        <v>0</v>
      </c>
      <c r="H89" s="14">
        <v>13</v>
      </c>
    </row>
    <row r="90" spans="1:8">
      <c r="A90" s="14" t="s">
        <v>192</v>
      </c>
      <c r="B90" s="14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283</v>
      </c>
    </row>
    <row r="91" spans="1:8">
      <c r="A91" s="14" t="s">
        <v>166</v>
      </c>
      <c r="B91" s="14">
        <v>38433</v>
      </c>
      <c r="C91" s="14">
        <v>428</v>
      </c>
      <c r="D91" s="14">
        <v>137</v>
      </c>
      <c r="E91" s="14">
        <v>205</v>
      </c>
      <c r="F91" s="14">
        <v>94</v>
      </c>
      <c r="G91" s="14">
        <v>1856</v>
      </c>
      <c r="H91" s="14">
        <v>41153</v>
      </c>
    </row>
    <row r="92" spans="1:8">
      <c r="A92" s="14" t="s">
        <v>167</v>
      </c>
      <c r="B92" s="14">
        <v>13588</v>
      </c>
      <c r="C92" s="14">
        <v>9</v>
      </c>
      <c r="D92" s="14">
        <v>9</v>
      </c>
      <c r="E92" s="14">
        <v>0</v>
      </c>
      <c r="F92" s="14">
        <v>283</v>
      </c>
      <c r="G92" s="14">
        <v>72257</v>
      </c>
      <c r="H92" s="14">
        <v>86146</v>
      </c>
    </row>
    <row r="93" spans="1:8">
      <c r="A93" s="14" t="s">
        <v>193</v>
      </c>
      <c r="B93" s="14">
        <v>0</v>
      </c>
      <c r="C93" s="14">
        <v>0</v>
      </c>
      <c r="D93" s="14">
        <v>0</v>
      </c>
      <c r="E93" s="14">
        <v>5</v>
      </c>
      <c r="F93" s="14">
        <v>0</v>
      </c>
      <c r="G93" s="14">
        <v>0</v>
      </c>
      <c r="H93" s="14"/>
    </row>
    <row r="94" spans="1:8">
      <c r="A94" s="14"/>
      <c r="B94" s="14"/>
      <c r="C94" s="14"/>
      <c r="D94" s="14"/>
      <c r="E94" s="14"/>
      <c r="F94" s="14"/>
      <c r="G94" s="14"/>
      <c r="H94" s="14"/>
    </row>
    <row r="95" spans="1:8">
      <c r="A95" s="15" t="s">
        <v>11</v>
      </c>
      <c r="B95" s="15">
        <v>2458</v>
      </c>
      <c r="C95" s="15">
        <v>6</v>
      </c>
      <c r="D95" s="15">
        <v>0</v>
      </c>
      <c r="E95" s="15">
        <v>0</v>
      </c>
      <c r="F95" s="15">
        <v>0</v>
      </c>
      <c r="G95" s="15">
        <v>0</v>
      </c>
      <c r="H95" s="15">
        <v>3077</v>
      </c>
    </row>
    <row r="96" spans="1:8">
      <c r="A96" s="15" t="s">
        <v>10</v>
      </c>
      <c r="B96" s="15">
        <v>7689.9222222222224</v>
      </c>
      <c r="C96" s="15">
        <v>102.14444444444445</v>
      </c>
      <c r="D96" s="15">
        <v>21.288888888888888</v>
      </c>
      <c r="E96" s="15">
        <v>94.855555555555554</v>
      </c>
      <c r="F96" s="15">
        <v>394.64444444444445</v>
      </c>
      <c r="G96" s="15">
        <v>8158.5</v>
      </c>
      <c r="H96" s="15">
        <v>16646.258426966291</v>
      </c>
    </row>
    <row r="97" spans="1:8">
      <c r="A97" s="15" t="s">
        <v>237</v>
      </c>
      <c r="B97" s="15">
        <v>692093</v>
      </c>
      <c r="C97" s="15">
        <v>9193</v>
      </c>
      <c r="D97" s="15">
        <v>1916</v>
      </c>
      <c r="E97" s="15">
        <v>8537</v>
      </c>
      <c r="F97" s="15">
        <v>35518</v>
      </c>
      <c r="G97" s="15">
        <v>734265</v>
      </c>
      <c r="H97" s="15">
        <v>1481517</v>
      </c>
    </row>
  </sheetData>
  <sortState xmlns:xlrd2="http://schemas.microsoft.com/office/spreadsheetml/2017/richdata2" ref="A4:H50">
    <sortCondition ref="A4"/>
  </sortState>
  <conditionalFormatting sqref="B4:H50">
    <cfRule type="cellIs" dxfId="1" priority="2" operator="equal">
      <formula>0</formula>
    </cfRule>
  </conditionalFormatting>
  <conditionalFormatting sqref="A51:H97">
    <cfRule type="cellIs" dxfId="0" priority="1" operator="equal">
      <formula>0</formula>
    </cfRule>
  </conditionalFormatting>
  <pageMargins left="0.39370078740157483" right="0.39370078740157483" top="0.51181102362204722" bottom="0.43307086614173229" header="0.35433070866141736" footer="0.27559055118110237"/>
  <pageSetup paperSize="9" scale="59" orientation="portrait" r:id="rId1"/>
  <headerFooter alignWithMargins="0">
    <oddFooter>&amp;L&amp;9Public Library Statistics 2022–23&amp;C&amp;9&amp;P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c55002-2c55-4657-bf0a-37fa3114285a">
      <UserInfo>
        <DisplayName/>
        <AccountId xsi:nil="true"/>
        <AccountType/>
      </UserInfo>
    </SharedWithUsers>
    <oa7c68bffab04fddb6e0774c4bc067a2 xmlns="e7ae2a78-f90b-4f6e-8de5-5604a06cea12">
      <Terms xmlns="http://schemas.microsoft.com/office/infopath/2007/PartnerControls"/>
    </oa7c68bffab04fddb6e0774c4bc067a2>
    <a5aa2836c62a4172b41631d6db0cb15c xmlns="e7ae2a78-f90b-4f6e-8de5-5604a06cea12">
      <Terms xmlns="http://schemas.microsoft.com/office/infopath/2007/PartnerControls"/>
    </a5aa2836c62a4172b41631d6db0cb15c>
    <Own_x0020_by xmlns="e7ae2a78-f90b-4f6e-8de5-5604a06cea12" xsi:nil="true"/>
    <mc2267ffd0f4454ea83f81dcaf0b00f5 xmlns="e7ae2a78-f90b-4f6e-8de5-5604a06cea12">
      <Terms xmlns="http://schemas.microsoft.com/office/infopath/2007/PartnerControls"/>
    </mc2267ffd0f4454ea83f81dcaf0b00f5>
    <TaxCatchAll xmlns="7fcfa795-6794-48fd-8bae-46c5129570ef">
      <Value>151</Value>
    </TaxCatchAll>
    <i0f84bba906045b4af568ee102a52dcb xmlns="53cf6f86-bcc9-443f-84fe-49d94c2836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＆ Subsidies</TermName>
          <TermId xmlns="http://schemas.microsoft.com/office/infopath/2007/PartnerControls">f03fd196-827b-4edf-978e-48b03cebb7be</TermId>
        </TermInfo>
      </Terms>
    </i0f84bba906045b4af568ee102a52dcb>
    <Function1 xmlns="e7ae2a78-f90b-4f6e-8de5-5604a06cea12">12.Public Libraries Support</Function1>
    <_dlc_DocId xmlns="e7ae2a78-f90b-4f6e-8de5-5604a06cea12">CYAEXH2KDSYD-1534956633-24750</_dlc_DocId>
    <_dlc_DocIdUrl xmlns="e7ae2a78-f90b-4f6e-8de5-5604a06cea12">
      <Url>https://statelibrarynsw.sharepoint.com/sites/PLSDC/PLS/_layouts/15/DocIdRedir.aspx?ID=CYAEXH2KDSYD-1534956633-24750</Url>
      <Description>CYAEXH2KDSYD-1534956633-24750</Description>
    </_dlc_DocIdUrl>
    <lcf76f155ced4ddcb4097134ff3c332f xmlns="11df3c08-6ab7-4426-9054-ba0f3d1153e4">
      <Terms xmlns="http://schemas.microsoft.com/office/infopath/2007/PartnerControls"/>
    </lcf76f155ced4ddcb4097134ff3c332f>
    <MediaLengthInSeconds xmlns="11df3c08-6ab7-4426-9054-ba0f3d1153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70D79C8F0C84F991CF0F769C38927" ma:contentTypeVersion="17" ma:contentTypeDescription="Create a new document." ma:contentTypeScope="" ma:versionID="ee95816b71cce3116aebe9ae158b4ac0">
  <xsd:schema xmlns:xsd="http://www.w3.org/2001/XMLSchema" xmlns:xs="http://www.w3.org/2001/XMLSchema" xmlns:p="http://schemas.microsoft.com/office/2006/metadata/properties" xmlns:ns2="e7ae2a78-f90b-4f6e-8de5-5604a06cea12" xmlns:ns3="7fcfa795-6794-48fd-8bae-46c5129570ef" xmlns:ns4="54c55002-2c55-4657-bf0a-37fa3114285a" xmlns:ns5="BAB73B9A-1B6F-45F1-8C2F-4C227201F0D5" xmlns:ns6="53cf6f86-bcc9-443f-84fe-49d94c283652" xmlns:ns7="11df3c08-6ab7-4426-9054-ba0f3d1153e4" targetNamespace="http://schemas.microsoft.com/office/2006/metadata/properties" ma:root="true" ma:fieldsID="268fd467874e85c7d4b88f0ce7e5bd90" ns2:_="" ns3:_="" ns4:_="" ns5:_="" ns6:_="" ns7:_="">
    <xsd:import namespace="e7ae2a78-f90b-4f6e-8de5-5604a06cea12"/>
    <xsd:import namespace="7fcfa795-6794-48fd-8bae-46c5129570ef"/>
    <xsd:import namespace="54c55002-2c55-4657-bf0a-37fa3114285a"/>
    <xsd:import namespace="BAB73B9A-1B6F-45F1-8C2F-4C227201F0D5"/>
    <xsd:import namespace="53cf6f86-bcc9-443f-84fe-49d94c283652"/>
    <xsd:import namespace="11df3c08-6ab7-4426-9054-ba0f3d1153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TaxCatchAllLabel" minOccurs="0"/>
                <xsd:element ref="ns2:oa7c68bffab04fddb6e0774c4bc067a2" minOccurs="0"/>
                <xsd:element ref="ns2:a5aa2836c62a4172b41631d6db0cb15c" minOccurs="0"/>
                <xsd:element ref="ns2:Function1" minOccurs="0"/>
                <xsd:element ref="ns2:Own_x0020_by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2:mc2267ffd0f4454ea83f81dcaf0b00f5" minOccurs="0"/>
                <xsd:element ref="ns6:i0f84bba906045b4af568ee102a52dcb" minOccurs="0"/>
                <xsd:element ref="ns7:MediaServiceAutoKeyPoints" minOccurs="0"/>
                <xsd:element ref="ns7:MediaServiceKeyPoint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  <xsd:element ref="ns6:RecordsRelated" minOccurs="0"/>
                <xsd:element ref="ns7:lcf76f155ced4ddcb4097134ff3c332f" minOccurs="0"/>
                <xsd:element ref="ns7:MediaLengthInSeconds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2a78-f90b-4f6e-8de5-5604a06ce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a7c68bffab04fddb6e0774c4bc067a2" ma:index="13" nillable="true" ma:taxonomy="true" ma:internalName="oa7c68bffab04fddb6e0774c4bc067a2" ma:taxonomyFieldName="Division_x0020__x0026__x0020_Branch" ma:displayName="Division &amp; Branch" ma:default="" ma:fieldId="{8a7c68bf-fab0-4fdd-b6e0-774c4bc067a2}" ma:sspId="1b66dae7-e9c8-4f72-86a4-212925ae7d92" ma:termSetId="b3e1dfb9-2273-4dcb-b215-44cb316847c2" ma:anchorId="009ae860-348d-4995-ae8c-ffb168cdc311" ma:open="false" ma:isKeyword="false">
      <xsd:complexType>
        <xsd:sequence>
          <xsd:element ref="pc:Terms" minOccurs="0" maxOccurs="1"/>
        </xsd:sequence>
      </xsd:complexType>
    </xsd:element>
    <xsd:element name="a5aa2836c62a4172b41631d6db0cb15c" ma:index="15" nillable="true" ma:taxonomy="true" ma:internalName="a5aa2836c62a4172b41631d6db0cb15c" ma:taxonomyFieldName="Document_x0020_Type" ma:displayName="Document Type" ma:default="" ma:fieldId="{a5aa2836-c62a-4172-b416-31d6db0cb15c}" ma:sspId="1b66dae7-e9c8-4f72-86a4-212925ae7d92" ma:termSetId="1b8474dd-9f98-486f-bd9c-a059424544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ction1" ma:index="17" nillable="true" ma:displayName="Function" ma:format="Dropdown" ma:internalName="Function">
      <xsd:simpleType>
        <xsd:restriction base="dms:Choice">
          <xsd:enumeration value="1.Collection Management"/>
          <xsd:enumeration value="2.Commercial Activities"/>
          <xsd:enumeration value="3.Corporate Governance &amp; Management"/>
          <xsd:enumeration value="4.External Relations"/>
          <xsd:enumeration value="5.Financial Management"/>
          <xsd:enumeration value="6.Frontline Services &amp; Programs"/>
          <xsd:enumeration value="7.Fundraising &amp; Support"/>
          <xsd:enumeration value="8.Human Resource Management"/>
          <xsd:enumeration value="9.Information &amp; Technology Management"/>
          <xsd:enumeration value="10.Legal Services"/>
          <xsd:enumeration value="11.Property &amp; Facilities"/>
          <xsd:enumeration value="12.Public Libraries Support"/>
        </xsd:restriction>
      </xsd:simpleType>
    </xsd:element>
    <xsd:element name="Own_x0020_by" ma:index="18" nillable="true" ma:displayName="Own by" ma:format="Dropdown" ma:internalName="Own_x0020_by">
      <xsd:simpleType>
        <xsd:restriction base="dms:Choice">
          <xsd:enumeration value="BI"/>
          <xsd:enumeration value="DXLab"/>
          <xsd:enumeration value="PES"/>
          <xsd:enumeration value="Manager, DSI"/>
        </xsd:restriction>
      </xsd:simpleType>
    </xsd:element>
    <xsd:element name="mc2267ffd0f4454ea83f81dcaf0b00f5" ma:index="23" nillable="true" ma:taxonomy="true" ma:internalName="mc2267ffd0f4454ea83f81dcaf0b00f5" ma:taxonomyFieldName="Activity" ma:displayName="Activity" ma:default="" ma:fieldId="{6c2267ff-d0f4-454e-a83f-81dcaf0b00f5}" ma:sspId="1b66dae7-e9c8-4f72-86a4-212925ae7d92" ma:termSetId="9fc3ef70-a995-455f-9565-59ac1a0066b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fa795-6794-48fd-8bae-46c5129570ef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6920133-cb70-4dde-a22b-53e4c0f447ba}" ma:internalName="TaxCatchAll" ma:showField="CatchAllData" ma:web="53cf6f86-bcc9-443f-84fe-49d94c283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6920133-cb70-4dde-a22b-53e4c0f447ba}" ma:internalName="TaxCatchAllLabel" ma:readOnly="true" ma:showField="CatchAllDataLabel" ma:web="53cf6f86-bcc9-443f-84fe-49d94c283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5002-2c55-4657-bf0a-37fa31142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73B9A-1B6F-45F1-8C2F-4C227201F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6f86-bcc9-443f-84fe-49d94c283652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26" nillable="true" ma:taxonomy="true" ma:internalName="i0f84bba906045b4af568ee102a52dcb" ma:taxonomyFieldName="RevIMBCS" ma:displayName="Classification" ma:indexed="true" ma:default="151;#Grants ＆ Subsidies|f03fd196-827b-4edf-978e-48b03cebb7be" ma:fieldId="{20f84bba-9060-45b4-af56-8ee102a52dcb}" ma:sspId="1b66dae7-e9c8-4f72-86a4-212925ae7d92" ma:termSetId="38df7853-f644-479f-a41c-1c021c889c62" ma:anchorId="7e3bfffb-a0cb-4b08-b456-1d111c4a0e8a" ma:open="false" ma:isKeyword="false">
      <xsd:complexType>
        <xsd:sequence>
          <xsd:element ref="pc:Terms" minOccurs="0" maxOccurs="1"/>
        </xsd:sequence>
      </xsd:complexType>
    </xsd:element>
    <xsd:element name="RecordsRelated" ma:index="35" nillable="true" ma:displayName="Related Records" ma:internalName="RecordsRelated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f3c08-6ab7-4426-9054-ba0f3d1153e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1b66dae7-e9c8-4f72-86a4-212925ae7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FF85BD-2259-4846-87D8-E4E5A0A3F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1C2360-260A-4B1E-A29B-3E326459569F}">
  <ds:schemaRefs>
    <ds:schemaRef ds:uri="http://schemas.microsoft.com/office/2006/documentManagement/types"/>
    <ds:schemaRef ds:uri="53cf6f86-bcc9-443f-84fe-49d94c283652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1df3c08-6ab7-4426-9054-ba0f3d1153e4"/>
    <ds:schemaRef ds:uri="http://purl.org/dc/terms/"/>
    <ds:schemaRef ds:uri="BAB73B9A-1B6F-45F1-8C2F-4C227201F0D5"/>
    <ds:schemaRef ds:uri="http://schemas.microsoft.com/office/2006/metadata/properties"/>
    <ds:schemaRef ds:uri="54c55002-2c55-4657-bf0a-37fa3114285a"/>
    <ds:schemaRef ds:uri="e7ae2a78-f90b-4f6e-8de5-5604a06cea12"/>
    <ds:schemaRef ds:uri="7fcfa795-6794-48fd-8bae-46c5129570e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76A5FA-18C3-43A6-8DFD-D48D233B2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e2a78-f90b-4f6e-8de5-5604a06cea12"/>
    <ds:schemaRef ds:uri="7fcfa795-6794-48fd-8bae-46c5129570ef"/>
    <ds:schemaRef ds:uri="54c55002-2c55-4657-bf0a-37fa3114285a"/>
    <ds:schemaRef ds:uri="BAB73B9A-1B6F-45F1-8C2F-4C227201F0D5"/>
    <ds:schemaRef ds:uri="53cf6f86-bcc9-443f-84fe-49d94c283652"/>
    <ds:schemaRef ds:uri="11df3c08-6ab7-4426-9054-ba0f3d115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7C086B0-CBAD-4E21-BCEE-ED9AB416DCD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23</vt:i4>
      </vt:variant>
    </vt:vector>
  </HeadingPairs>
  <TitlesOfParts>
    <vt:vector size="80" baseType="lpstr">
      <vt:lpstr>Expenditure &amp; Subsidy - Summary</vt:lpstr>
      <vt:lpstr>Expenditure &amp; Subsidy </vt:lpstr>
      <vt:lpstr>Voted Expenditure &amp; Subsidy </vt:lpstr>
      <vt:lpstr>Expenditure &amp; Subsidy-Summaries</vt:lpstr>
      <vt:lpstr>Exp &amp; Subsidy by Library </vt:lpstr>
      <vt:lpstr>Exp on Library Material </vt:lpstr>
      <vt:lpstr>Circulation</vt:lpstr>
      <vt:lpstr>Circulation by Format </vt:lpstr>
      <vt:lpstr>Circulation by Books Category </vt:lpstr>
      <vt:lpstr>Circulation of Non-Book </vt:lpstr>
      <vt:lpstr>Circ-Separate Collections </vt:lpstr>
      <vt:lpstr>Circulation by Council</vt:lpstr>
      <vt:lpstr>Total Stock </vt:lpstr>
      <vt:lpstr>Total Bookstock </vt:lpstr>
      <vt:lpstr>Total Non-Book</vt:lpstr>
      <vt:lpstr>Total Serials </vt:lpstr>
      <vt:lpstr>Separate Collections </vt:lpstr>
      <vt:lpstr>Acquisitions &amp; Discards</vt:lpstr>
      <vt:lpstr>Registered Members </vt:lpstr>
      <vt:lpstr>Non-Resident &amp; Resident Members</vt:lpstr>
      <vt:lpstr>Service Pts &amp; Hours Open </vt:lpstr>
      <vt:lpstr>Staff </vt:lpstr>
      <vt:lpstr>Regional &amp; Joint Lib Services</vt:lpstr>
      <vt:lpstr>Summary of Comparative Stats</vt:lpstr>
      <vt:lpstr>Population</vt:lpstr>
      <vt:lpstr>Total Expenditure</vt:lpstr>
      <vt:lpstr>Expenditure per capita</vt:lpstr>
      <vt:lpstr>Exp on Salaries per capita</vt:lpstr>
      <vt:lpstr>Exp on Lib Mat per capita</vt:lpstr>
      <vt:lpstr>Library Material </vt:lpstr>
      <vt:lpstr>Library Material per capita</vt:lpstr>
      <vt:lpstr>Average Cost of Lib Mat</vt:lpstr>
      <vt:lpstr>Age of Lib Material</vt:lpstr>
      <vt:lpstr>Adult Fiction</vt:lpstr>
      <vt:lpstr>Adult Periodical Titles</vt:lpstr>
      <vt:lpstr>Acquisitions</vt:lpstr>
      <vt:lpstr>Acquisitions per capita</vt:lpstr>
      <vt:lpstr>Discards as % of Acquisitions</vt:lpstr>
      <vt:lpstr>Discards as % of Total Stock</vt:lpstr>
      <vt:lpstr>Circulation of Lib Material</vt:lpstr>
      <vt:lpstr>Circulation per capita</vt:lpstr>
      <vt:lpstr>Turnover of Stock</vt:lpstr>
      <vt:lpstr>Circulation per Staff Member</vt:lpstr>
      <vt:lpstr>Total Staff</vt:lpstr>
      <vt:lpstr>Population per Staff Member</vt:lpstr>
      <vt:lpstr>Total Qualified Staff</vt:lpstr>
      <vt:lpstr>Population per Qualified Staff</vt:lpstr>
      <vt:lpstr>Document Delivery</vt:lpstr>
      <vt:lpstr>Library Visits</vt:lpstr>
      <vt:lpstr>Internet Public Access </vt:lpstr>
      <vt:lpstr>Info &amp; Customer Requests </vt:lpstr>
      <vt:lpstr>Library Programs </vt:lpstr>
      <vt:lpstr>Online Library Programs </vt:lpstr>
      <vt:lpstr>Lib Program Audience </vt:lpstr>
      <vt:lpstr>Lib Program Types &amp; Attendance</vt:lpstr>
      <vt:lpstr>Website Visits</vt:lpstr>
      <vt:lpstr>Digitised Collections</vt:lpstr>
      <vt:lpstr>'Average Cost of Lib Mat'!Print_Area</vt:lpstr>
      <vt:lpstr>Circulation!Print_Area</vt:lpstr>
      <vt:lpstr>'Circulation by Books Category '!Print_Area</vt:lpstr>
      <vt:lpstr>'Circulation by Council'!Print_Area</vt:lpstr>
      <vt:lpstr>'Circulation by Format '!Print_Area</vt:lpstr>
      <vt:lpstr>'Circulation of Non-Book '!Print_Area</vt:lpstr>
      <vt:lpstr>'Exp &amp; Subsidy by Library '!Print_Area</vt:lpstr>
      <vt:lpstr>'Exp on Lib Mat per capita'!Print_Area</vt:lpstr>
      <vt:lpstr>'Exp on Library Material '!Print_Area</vt:lpstr>
      <vt:lpstr>'Exp on Salaries per capita'!Print_Area</vt:lpstr>
      <vt:lpstr>'Expenditure &amp; Subsidy '!Print_Area</vt:lpstr>
      <vt:lpstr>'Expenditure &amp; Subsidy-Summaries'!Print_Area</vt:lpstr>
      <vt:lpstr>'Internet Public Access '!Print_Area</vt:lpstr>
      <vt:lpstr>'Non-Resident &amp; Resident Members'!Print_Area</vt:lpstr>
      <vt:lpstr>Population!Print_Area</vt:lpstr>
      <vt:lpstr>'Total Qualified Staff'!Print_Area</vt:lpstr>
      <vt:lpstr>'Voted Expenditure &amp; Subsidy '!Print_Area</vt:lpstr>
      <vt:lpstr>'Circulation per capita'!Print_Titles</vt:lpstr>
      <vt:lpstr>'Discards as % of Acquisitions'!Print_Titles</vt:lpstr>
      <vt:lpstr>'Exp on Library Material '!Print_Titles</vt:lpstr>
      <vt:lpstr>'Exp on Salaries per capita'!Print_Titles</vt:lpstr>
      <vt:lpstr>'Expenditure &amp; Subsidy - Summary'!Print_Titles</vt:lpstr>
      <vt:lpstr>'Voted Expenditure &amp; Subsidy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 Service, General Reference</dc:creator>
  <cp:keywords> [SEC=UNCLASSIFIED]</cp:keywords>
  <dc:description/>
  <cp:lastModifiedBy>Samantha Mantakoun</cp:lastModifiedBy>
  <cp:revision/>
  <dcterms:created xsi:type="dcterms:W3CDTF">2004-01-18T23:25:41Z</dcterms:created>
  <dcterms:modified xsi:type="dcterms:W3CDTF">2024-02-28T01:03:57Z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Originator_Hash_SHA1">
    <vt:lpwstr>6D48A2C492CDABFB25417E80A08C66BC97E3F7A9</vt:lpwstr>
  </property>
  <property fmtid="{D5CDD505-2E9C-101B-9397-08002B2CF9AE}" pid="3" name="PM_SecurityClassification">
    <vt:lpwstr>UNCLASSIFIED</vt:lpwstr>
  </property>
  <property fmtid="{D5CDD505-2E9C-101B-9397-08002B2CF9AE}" pid="4" name="PM_DisplayValueSecClassificationWithQualifier">
    <vt:lpwstr>UNCLASSIFIED</vt:lpwstr>
  </property>
  <property fmtid="{D5CDD505-2E9C-101B-9397-08002B2CF9AE}" pid="5" name="PM_Qualifier">
    <vt:lpwstr/>
  </property>
  <property fmtid="{D5CDD505-2E9C-101B-9397-08002B2CF9AE}" pid="6" name="PM_Hash_SHA1">
    <vt:lpwstr>83D5940E3E0D377DD1294301BC6160DA6EC54791</vt:lpwstr>
  </property>
  <property fmtid="{D5CDD505-2E9C-101B-9397-08002B2CF9AE}" pid="7" name="PM_InsertionValue">
    <vt:lpwstr>UNCLASSIFIED</vt:lpwstr>
  </property>
  <property fmtid="{D5CDD505-2E9C-101B-9397-08002B2CF9AE}" pid="8" name="PM_Hash_Salt">
    <vt:lpwstr>6D0D96FDA8FD9E4D7D45F65E71AD4D76</vt:lpwstr>
  </property>
  <property fmtid="{D5CDD505-2E9C-101B-9397-08002B2CF9AE}" pid="9" name="PM_Hash_Version">
    <vt:lpwstr>2014.2</vt:lpwstr>
  </property>
  <property fmtid="{D5CDD505-2E9C-101B-9397-08002B2CF9AE}" pid="10" name="PM_Hash_Salt_Prev">
    <vt:lpwstr>FAE64FBC46CF4DFBC9F1B5D12808739F</vt:lpwstr>
  </property>
  <property fmtid="{D5CDD505-2E9C-101B-9397-08002B2CF9AE}" pid="11" name="PM_Caveats_Count">
    <vt:lpwstr>0</vt:lpwstr>
  </property>
  <property fmtid="{D5CDD505-2E9C-101B-9397-08002B2CF9AE}" pid="12" name="PM_PrintOutPlacement_XLS">
    <vt:lpwstr/>
  </property>
  <property fmtid="{D5CDD505-2E9C-101B-9397-08002B2CF9AE}" pid="13" name="PM_LastInsertion">
    <vt:lpwstr>UNCLASSIFIED</vt:lpwstr>
  </property>
  <property fmtid="{D5CDD505-2E9C-101B-9397-08002B2CF9AE}" pid="14" name="PM_ProtectiveMarkingValue_Header">
    <vt:lpwstr>UNCLASSIFIED</vt:lpwstr>
  </property>
  <property fmtid="{D5CDD505-2E9C-101B-9397-08002B2CF9AE}" pid="15" name="PM_ProtectiveMarkingValue_Footer">
    <vt:lpwstr>UNCLASSIFIED</vt:lpwstr>
  </property>
  <property fmtid="{D5CDD505-2E9C-101B-9397-08002B2CF9AE}" pid="16" name="Division &amp; Branch">
    <vt:lpwstr/>
  </property>
  <property fmtid="{D5CDD505-2E9C-101B-9397-08002B2CF9AE}" pid="17" name="Activity">
    <vt:lpwstr/>
  </property>
  <property fmtid="{D5CDD505-2E9C-101B-9397-08002B2CF9AE}" pid="18" name="ContentTypeId">
    <vt:lpwstr>0x01010081E70D79C8F0C84F991CF0F769C38927</vt:lpwstr>
  </property>
  <property fmtid="{D5CDD505-2E9C-101B-9397-08002B2CF9AE}" pid="19" name="RevIMBCS">
    <vt:lpwstr>151;#Grants ＆ Subsidies|f03fd196-827b-4edf-978e-48b03cebb7be</vt:lpwstr>
  </property>
  <property fmtid="{D5CDD505-2E9C-101B-9397-08002B2CF9AE}" pid="20" name="Document Type">
    <vt:lpwstr/>
  </property>
  <property fmtid="{D5CDD505-2E9C-101B-9397-08002B2CF9AE}" pid="21" name="_dlc_DocIdItemGuid">
    <vt:lpwstr>4e417825-bba4-49c9-aea9-a6efd5035d38</vt:lpwstr>
  </property>
  <property fmtid="{D5CDD505-2E9C-101B-9397-08002B2CF9AE}" pid="22" name="Order">
    <vt:r8>212700</vt:r8>
  </property>
  <property fmtid="{D5CDD505-2E9C-101B-9397-08002B2CF9AE}" pid="23" name="ComplianceAssetId">
    <vt:lpwstr/>
  </property>
  <property fmtid="{D5CDD505-2E9C-101B-9397-08002B2CF9AE}" pid="24" name="_ExtendedDescription">
    <vt:lpwstr/>
  </property>
  <property fmtid="{D5CDD505-2E9C-101B-9397-08002B2CF9AE}" pid="25" name="TriggerFlowInfo">
    <vt:lpwstr/>
  </property>
  <property fmtid="{D5CDD505-2E9C-101B-9397-08002B2CF9AE}" pid="26" name="MediaServiceImageTags">
    <vt:lpwstr/>
  </property>
</Properties>
</file>